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6"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別紙様式2-3（補助金　総括表）" sheetId="78" r:id="rId5"/>
    <sheet name="別紙様式2-4（補助金 個票） " sheetId="7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5" hidden="1">'別紙様式2-4（補助金 個票） '!$D$10:$D$110</definedName>
    <definedName name="_xlnm.Print_Area" localSheetId="6">【参考】数式用!$D$1:$D$1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4">'別紙様式2-3（補助金　総括表）'!$A$1:$AJ$65</definedName>
    <definedName name="_xlnm.Print_Area" localSheetId="5">'別紙様式2-4（補助金 個票） '!$A$1:$T$58</definedName>
    <definedName name="_xlnm.Print_Titles" localSheetId="2">'別紙様式2-2（処遇改善加算　個票）'!$10:$11</definedName>
    <definedName name="_xlnm.Print_Titles" localSheetId="5">'別紙様式2-4（補助金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<sst xmlns="http://schemas.openxmlformats.org/spreadsheetml/2006/main" count="5435" uniqueCount="2330">
  <si>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</si>
  <si>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</si>
  <si>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</si>
  <si>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</si>
  <si>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</si>
  <si>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</si>
  <si>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</si>
  <si>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</si>
  <si>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</si>
  <si>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</si>
  <si>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</si>
  <si>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</si>
  <si>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</si>
  <si>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</si>
  <si>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</si>
  <si>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</si>
  <si>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</si>
  <si>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</si>
  <si>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</si>
  <si>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</si>
  <si>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</si>
  <si>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</si>
  <si>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</si>
  <si>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</si>
  <si>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</si>
  <si>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</si>
  <si>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</si>
  <si>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</si>
  <si>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</si>
  <si>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</si>
  <si>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</si>
  <si>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</si>
  <si>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</si>
  <si>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</si>
  <si>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</si>
  <si>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</si>
  <si>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</si>
  <si>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</si>
  <si>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</si>
  <si>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</si>
  <si>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</si>
  <si>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</si>
  <si>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</si>
  <si>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</si>
  <si>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</si>
  <si>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</si>
  <si>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</si>
  <si>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</si>
  <si>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</si>
  <si>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</si>
  <si>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</si>
  <si>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</si>
  <si>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</si>
  <si>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</si>
  <si>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</si>
  <si>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</si>
  <si>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</si>
  <si>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</si>
  <si>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</si>
  <si>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</si>
  <si>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</si>
  <si>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</si>
  <si>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</si>
  <si>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</si>
  <si>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</si>
  <si>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</si>
  <si>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</si>
  <si>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</si>
  <si>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</si>
  <si>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</si>
  <si>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</si>
  <si>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</si>
  <si>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</si>
  <si>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</si>
  <si>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</si>
  <si>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</si>
  <si>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</si>
  <si>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</si>
  <si>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</si>
  <si>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</si>
  <si>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</si>
  <si>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</si>
  <si>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</si>
  <si>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</si>
  <si>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</si>
  <si>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</si>
  <si>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</si>
  <si>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</si>
  <si>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</si>
  <si>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</si>
  <si>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</si>
  <si>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</si>
  <si>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</si>
  <si>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</si>
  <si>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</si>
  <si>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</si>
  <si>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</si>
  <si>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</si>
  <si>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</si>
  <si>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</si>
  <si>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</si>
  <si>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</si>
  <si>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</si>
  <si>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</si>
  <si>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</si>
  <si>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</si>
  <si>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</si>
  <si>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</si>
  <si>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</si>
  <si>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</si>
  <si>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</si>
  <si>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</si>
  <si>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</si>
  <si>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</si>
  <si>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</si>
  <si>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</si>
  <si>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</si>
  <si>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</si>
  <si>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</si>
  <si>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</si>
  <si>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</si>
  <si>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</si>
  <si>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</si>
  <si>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</si>
  <si>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</si>
  <si>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</si>
  <si>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</si>
  <si>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</si>
  <si>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</si>
  <si>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</si>
  <si>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</si>
  <si>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</si>
  <si>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</si>
  <si>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</si>
  <si>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</si>
  <si>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</si>
  <si>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</si>
  <si>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</si>
  <si>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</si>
  <si>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</si>
  <si>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</si>
  <si>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</si>
  <si>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</si>
  <si>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</si>
  <si>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</si>
  <si>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</si>
  <si>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</si>
  <si>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</si>
  <si>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</si>
  <si>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</si>
  <si>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</si>
  <si>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</si>
  <si>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</si>
  <si>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</si>
  <si>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</si>
  <si>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</si>
  <si>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</si>
  <si>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</si>
  <si>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</si>
  <si>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</si>
  <si>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</si>
  <si>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</si>
  <si>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</si>
  <si>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</si>
  <si>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</si>
  <si>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</si>
  <si>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</si>
  <si>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</si>
  <si>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</si>
  <si>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</si>
  <si>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</si>
  <si>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</si>
  <si>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</si>
  <si>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</si>
  <si>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</si>
  <si>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</si>
  <si>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</si>
  <si>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</si>
  <si>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</si>
  <si>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</si>
  <si>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</si>
  <si>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</si>
  <si>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</si>
  <si>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</si>
  <si>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</si>
  <si>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</si>
  <si>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</si>
  <si>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</si>
  <si>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</si>
  <si>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</si>
  <si>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</si>
  <si>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</si>
  <si>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</si>
  <si>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</si>
  <si>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</si>
  <si>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</si>
  <si>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</si>
  <si>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</si>
  <si>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</si>
  <si>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</si>
  <si>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</si>
  <si>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</si>
  <si>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</si>
  <si>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</si>
  <si>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</si>
  <si>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</si>
  <si>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</si>
  <si>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</si>
  <si>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</si>
  <si>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</si>
  <si>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</si>
  <si>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</si>
  <si>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</si>
  <si>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</si>
  <si>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</si>
  <si>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</si>
  <si>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</si>
  <si>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</si>
  <si>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</si>
  <si>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</si>
  <si>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</si>
  <si>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</si>
  <si>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</si>
  <si>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</si>
  <si>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</si>
  <si>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</si>
  <si>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</si>
  <si>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</si>
  <si>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</si>
  <si>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</si>
  <si>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</si>
  <si>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</si>
  <si>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</si>
  <si>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</si>
  <si>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</si>
  <si>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</si>
  <si>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</si>
  <si>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</si>
  <si>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</si>
  <si>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</si>
  <si>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</si>
  <si>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</si>
  <si>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</si>
  <si>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</si>
  <si>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</si>
  <si>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</si>
  <si>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</si>
  <si>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</si>
  <si>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</si>
  <si>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</si>
  <si>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</si>
  <si>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</si>
  <si>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</si>
  <si>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</si>
  <si>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</si>
  <si>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</si>
  <si>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</si>
  <si>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</si>
  <si>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</si>
  <si>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</si>
  <si>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</si>
  <si>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</si>
  <si>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</si>
  <si>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</si>
  <si>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</si>
  <si>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</si>
  <si>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</si>
  <si>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</si>
  <si>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</si>
  <si>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</si>
  <si>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</si>
  <si>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</si>
  <si>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</si>
  <si>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</si>
  <si>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</si>
  <si>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</si>
  <si>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</si>
  <si>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</si>
  <si>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</si>
  <si>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</si>
  <si>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</si>
  <si>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</si>
  <si>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</si>
  <si>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</si>
  <si>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</si>
  <si>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</si>
  <si>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</si>
  <si>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</si>
  <si>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</si>
  <si>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</si>
  <si>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</si>
  <si>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</si>
  <si>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</si>
  <si>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</si>
  <si>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</si>
  <si>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</si>
  <si>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</si>
  <si>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</si>
  <si>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</si>
  <si>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</si>
  <si>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</si>
  <si>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</si>
  <si>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</si>
  <si>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</si>
  <si>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</si>
  <si>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</si>
  <si>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</si>
  <si>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</si>
  <si>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</si>
  <si>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</si>
  <si>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</si>
  <si>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</si>
  <si>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</si>
  <si>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</si>
  <si>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</si>
  <si>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</si>
  <si>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</si>
  <si>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</si>
  <si>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</si>
  <si>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</si>
  <si>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</si>
  <si>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</si>
  <si>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</si>
  <si>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</si>
  <si>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</si>
  <si>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</si>
  <si>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</si>
  <si>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</si>
  <si>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</si>
  <si>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</si>
  <si>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</si>
  <si>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</si>
  <si>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</si>
  <si>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</si>
  <si>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</si>
  <si>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</si>
  <si>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</si>
  <si>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</si>
  <si>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</si>
  <si>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</si>
  <si>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</si>
  <si>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</si>
  <si>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</si>
  <si>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</si>
  <si>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</si>
  <si>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</si>
  <si>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</si>
  <si>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</si>
  <si>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</si>
  <si>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</si>
  <si>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</si>
  <si>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</si>
  <si>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</si>
  <si>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</si>
  <si>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</si>
  <si>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</si>
  <si>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</si>
  <si>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</si>
  <si>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</si>
  <si>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</si>
  <si>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4"/>
  </si>
  <si>
    <t>コード値</t>
    <rPh sb="3" eb="4">
      <t>チ</t>
    </rPh>
    <phoneticPr fontId="94"/>
  </si>
  <si>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</si>
  <si>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</si>
  <si>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</si>
  <si>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</si>
  <si>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</si>
  <si>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</si>
  <si>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</si>
  <si>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</si>
  <si>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</si>
  <si>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</si>
  <si>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</si>
  <si>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</si>
  <si>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</si>
  <si>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</si>
  <si>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</si>
  <si>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</si>
  <si>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</si>
  <si>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</si>
  <si>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</si>
  <si>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</si>
  <si>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</si>
  <si>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</si>
  <si>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</si>
  <si>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</si>
  <si>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</si>
  <si>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</si>
  <si>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</si>
  <si>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</si>
  <si>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</si>
  <si>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</si>
  <si>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</si>
  <si>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</si>
  <si>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</si>
  <si>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</si>
  <si>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</si>
  <si>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</si>
  <si>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</si>
  <si>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</si>
  <si>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</si>
  <si>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</si>
  <si>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</si>
  <si>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</si>
  <si>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</si>
  <si>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</si>
  <si>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</si>
  <si>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</si>
  <si>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</si>
  <si>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</si>
  <si>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</si>
  <si>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</si>
  <si>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</si>
  <si>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</si>
  <si>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</si>
  <si>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</si>
  <si>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</si>
  <si>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</si>
  <si>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</si>
  <si>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</si>
  <si>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</si>
  <si>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</si>
  <si>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</si>
  <si>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</si>
  <si>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</si>
  <si>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</si>
  <si>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</si>
  <si>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</si>
  <si>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</si>
  <si>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</si>
  <si>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</si>
  <si>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</si>
  <si>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</si>
  <si>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</si>
  <si>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</si>
  <si>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</si>
  <si>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</si>
  <si>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</si>
  <si>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</si>
  <si>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</si>
  <si>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</si>
  <si>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</si>
  <si>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</si>
  <si>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</si>
  <si>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</si>
  <si>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</si>
  <si>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</si>
  <si>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</si>
  <si>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</si>
  <si>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</si>
  <si>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</si>
  <si>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</si>
  <si>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</si>
  <si>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</si>
  <si>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</si>
  <si>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</si>
  <si>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</si>
  <si>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</si>
  <si>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</si>
  <si>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</si>
  <si>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</si>
  <si>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</si>
  <si>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</si>
  <si>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</si>
  <si>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</si>
  <si>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</si>
  <si>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</si>
  <si>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</si>
  <si>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</si>
  <si>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</si>
  <si>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</si>
  <si>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</si>
  <si>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</si>
  <si>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</si>
  <si>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</si>
  <si>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</si>
  <si>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</si>
  <si>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</si>
  <si>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</si>
  <si>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</si>
  <si>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</si>
  <si>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</si>
  <si>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</si>
  <si>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</si>
  <si>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</si>
  <si>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</si>
  <si>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</si>
  <si>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</si>
  <si>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</si>
  <si>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</si>
  <si>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</si>
  <si>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</si>
  <si>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</si>
  <si>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</si>
  <si>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</si>
  <si>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</si>
  <si>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</si>
  <si>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</si>
  <si>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</si>
  <si>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</si>
  <si>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</si>
  <si>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</si>
  <si>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</si>
  <si>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</si>
  <si>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</si>
  <si>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</si>
  <si>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</si>
  <si>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</si>
  <si>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</si>
  <si>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</si>
  <si>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</si>
  <si>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</si>
  <si>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</si>
  <si>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</si>
  <si>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</si>
  <si>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</si>
  <si>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</si>
  <si>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</si>
  <si>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</si>
  <si>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</si>
  <si>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</si>
  <si>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</si>
  <si>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</si>
  <si>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</si>
  <si>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</si>
  <si>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</si>
  <si>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</si>
  <si>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</si>
  <si>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</si>
  <si>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</si>
  <si>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</si>
  <si>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</si>
  <si>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</si>
  <si>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</si>
  <si>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</si>
  <si>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</si>
  <si>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</si>
  <si>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</si>
  <si>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</si>
  <si>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</si>
  <si>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</si>
  <si>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</si>
  <si>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</si>
  <si>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</si>
  <si>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</si>
  <si>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</si>
  <si>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</si>
  <si>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</si>
  <si>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</si>
  <si>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</si>
  <si>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</si>
  <si>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</si>
  <si>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</si>
  <si>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</si>
  <si>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</si>
  <si>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</si>
  <si>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</si>
  <si>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</si>
  <si>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</si>
  <si>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</si>
  <si>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</si>
  <si>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</si>
  <si>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</si>
  <si>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</si>
  <si>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</si>
  <si>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</si>
  <si>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</si>
  <si>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</si>
  <si>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</si>
  <si>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</si>
  <si>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</si>
  <si>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</si>
  <si>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</si>
  <si>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</si>
  <si>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</si>
  <si>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</si>
  <si>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</si>
  <si>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</si>
  <si>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</si>
  <si>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</si>
  <si>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</si>
  <si>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</si>
  <si>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</si>
  <si>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</si>
  <si>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</si>
  <si>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</si>
  <si>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</si>
  <si>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</si>
  <si>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</si>
  <si>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</si>
  <si>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</si>
  <si>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</si>
  <si>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</si>
  <si>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</si>
  <si>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</si>
  <si>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</si>
  <si>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</si>
  <si>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</si>
  <si>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</si>
  <si>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</si>
  <si>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</si>
  <si>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</si>
  <si>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</si>
  <si>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</si>
  <si>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</si>
  <si>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</si>
  <si>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</si>
  <si>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</si>
  <si>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</si>
  <si>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</si>
  <si>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</si>
  <si>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</si>
  <si>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</si>
  <si>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</si>
  <si>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</si>
  <si>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</si>
  <si>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</si>
  <si>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</si>
  <si>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</si>
  <si>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</si>
  <si>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</si>
  <si>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</si>
  <si>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</si>
  <si>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</si>
  <si>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</si>
  <si>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</si>
  <si>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</si>
  <si>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</si>
  <si>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</si>
  <si>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</si>
  <si>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</si>
  <si>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</si>
  <si>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</si>
  <si>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</si>
  <si>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</si>
  <si>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</si>
  <si>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</si>
  <si>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</si>
  <si>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</si>
  <si>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</si>
  <si>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</si>
  <si>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</si>
  <si>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</si>
  <si>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</si>
  <si>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</si>
  <si>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</si>
  <si>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</si>
  <si>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</si>
  <si>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</si>
  <si>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</si>
  <si>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</si>
  <si>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</si>
  <si>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</si>
  <si>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</si>
  <si>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</si>
  <si>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</si>
  <si>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</si>
  <si>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</si>
  <si>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</si>
  <si>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</si>
  <si>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</si>
  <si>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</si>
  <si>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</si>
  <si>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</si>
  <si>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</si>
  <si>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</si>
  <si>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</si>
  <si>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</si>
  <si>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</si>
  <si>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</si>
  <si>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</si>
  <si>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</si>
  <si>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</si>
  <si>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</si>
  <si>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</si>
  <si>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</si>
  <si>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</si>
  <si>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</si>
  <si>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</si>
  <si>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</si>
  <si>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</si>
  <si>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</si>
  <si>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</si>
  <si>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</si>
  <si>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</si>
  <si>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</si>
  <si>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</si>
  <si>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</si>
  <si>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</si>
  <si>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</si>
  <si>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</si>
  <si>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</si>
  <si>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</si>
  <si>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</si>
  <si>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</si>
  <si>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</si>
  <si>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</si>
  <si>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</si>
  <si>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</si>
  <si>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</si>
  <si>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</si>
  <si>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</si>
  <si>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</si>
  <si>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</si>
  <si>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</si>
  <si>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</si>
  <si>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</si>
  <si>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</si>
  <si>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</si>
  <si>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</si>
  <si>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</si>
  <si>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</si>
  <si>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</si>
  <si>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</si>
  <si>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</si>
  <si>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</si>
  <si>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</si>
  <si>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</si>
  <si>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</si>
  <si>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</si>
  <si>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</si>
  <si>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</si>
  <si>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</si>
  <si>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</si>
  <si>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</si>
  <si>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</si>
  <si>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</si>
  <si>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</si>
  <si>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</si>
  <si>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</si>
  <si>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</si>
  <si>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</si>
  <si>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</si>
  <si>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</si>
  <si>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</si>
  <si>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</si>
  <si>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</si>
  <si>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</si>
  <si>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</si>
  <si>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</si>
  <si>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</si>
  <si>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</si>
  <si>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</si>
  <si>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</si>
  <si>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</si>
  <si>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</si>
  <si>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</si>
  <si>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</si>
  <si>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</si>
  <si>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</si>
  <si>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</si>
  <si>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</si>
  <si>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</si>
  <si>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</si>
  <si>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</si>
  <si>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</si>
  <si>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</si>
  <si>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</si>
  <si>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</si>
  <si>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</si>
  <si>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</si>
  <si>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</si>
  <si>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</si>
  <si>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</si>
  <si>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</si>
  <si>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</si>
  <si>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</si>
  <si>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</si>
  <si>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</si>
  <si>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</si>
  <si>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</si>
  <si>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</si>
  <si>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</si>
  <si>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</si>
  <si>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</si>
  <si>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</si>
  <si>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</si>
  <si>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</si>
  <si>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</si>
  <si>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</si>
  <si>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</si>
  <si>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</si>
  <si>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</si>
  <si>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</si>
  <si>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</si>
  <si>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</si>
  <si>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</si>
  <si>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</si>
  <si>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</si>
  <si>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</si>
  <si>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</si>
  <si>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</si>
  <si>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</si>
  <si>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</si>
  <si>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</si>
  <si>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</si>
  <si>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</si>
  <si>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</si>
  <si>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</si>
  <si>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</si>
  <si>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</si>
  <si>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</si>
  <si>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</si>
  <si>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</si>
  <si>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</si>
  <si>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</si>
  <si>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</si>
  <si>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</si>
  <si>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</si>
  <si>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</si>
  <si>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</si>
  <si>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</si>
  <si>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</si>
  <si>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</si>
  <si>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</si>
  <si>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</si>
  <si>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</si>
  <si>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</si>
  <si>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</si>
  <si>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</si>
  <si>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</si>
  <si>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</si>
  <si>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</si>
  <si>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</si>
  <si>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</si>
  <si>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</si>
  <si>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</si>
  <si>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</si>
  <si>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</si>
  <si>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</si>
  <si>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</si>
  <si>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</si>
  <si>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</si>
  <si>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</si>
  <si>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</si>
  <si>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</si>
  <si>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</si>
  <si>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</si>
  <si>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</si>
  <si>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</si>
  <si>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</si>
  <si>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</si>
  <si>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</si>
  <si>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</si>
  <si>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</si>
  <si>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</si>
  <si>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</si>
  <si>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</si>
  <si>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</si>
  <si>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</si>
  <si>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</si>
  <si>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</si>
  <si>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</si>
  <si>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</si>
  <si>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</si>
  <si>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</si>
  <si>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</si>
  <si>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</si>
  <si>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</si>
  <si>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</si>
  <si>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</si>
  <si>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</si>
  <si>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</si>
  <si>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</si>
  <si>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</si>
  <si>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</si>
  <si>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</si>
  <si>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</si>
  <si>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</si>
  <si>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</si>
  <si>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</si>
  <si>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</si>
  <si>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</si>
  <si>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</si>
  <si>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</si>
  <si>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</si>
  <si>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</si>
  <si>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</si>
  <si>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</si>
  <si>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</si>
  <si>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</si>
  <si>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</si>
  <si>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</si>
  <si>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</si>
  <si>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</si>
  <si>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</si>
  <si>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</si>
  <si>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</si>
  <si>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</si>
  <si>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</si>
  <si>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</si>
  <si>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</si>
  <si>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</si>
  <si>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</si>
  <si>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</si>
  <si>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</si>
  <si>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</si>
  <si>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</si>
  <si>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</si>
  <si>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</si>
  <si>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</si>
  <si>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</si>
  <si>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</si>
  <si>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</si>
  <si>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</si>
  <si>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</si>
  <si>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</si>
  <si>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</si>
  <si>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</si>
  <si>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</si>
  <si>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</si>
  <si>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</si>
  <si>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</si>
  <si>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</si>
  <si>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</si>
  <si>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</si>
  <si>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</si>
  <si>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</si>
  <si>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</si>
  <si>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</si>
  <si>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</si>
  <si>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</si>
  <si>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</si>
  <si>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</si>
  <si>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</si>
  <si>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</si>
  <si>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</si>
  <si>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</si>
  <si>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</si>
  <si>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</si>
  <si>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</si>
  <si>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</si>
  <si>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</si>
  <si>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</si>
  <si>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</si>
  <si>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</si>
  <si>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</si>
  <si>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</si>
  <si>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</si>
  <si>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</si>
  <si>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</si>
  <si>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</si>
  <si>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</si>
  <si>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</si>
  <si>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</si>
  <si>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</si>
  <si>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</si>
  <si>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</si>
  <si>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</si>
  <si>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</si>
  <si>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</si>
  <si>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</si>
  <si>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</si>
  <si>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</si>
  <si>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</si>
  <si>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</si>
  <si>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</si>
  <si>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</si>
  <si>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</si>
  <si>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</si>
  <si>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</si>
  <si>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</si>
  <si>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</si>
  <si>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</si>
  <si>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</si>
  <si>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</si>
  <si>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</si>
  <si>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</si>
  <si>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</si>
  <si>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</si>
  <si>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</si>
  <si>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</si>
  <si>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</si>
  <si>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</si>
  <si>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</si>
  <si>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</si>
  <si>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</si>
  <si>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</si>
  <si>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</si>
  <si>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</si>
  <si>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</si>
  <si>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</si>
  <si>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</si>
  <si>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</si>
  <si>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</si>
  <si>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</si>
  <si>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</si>
  <si>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</si>
  <si>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</si>
  <si>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</si>
  <si>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</si>
  <si>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</si>
  <si>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</si>
  <si>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</si>
  <si>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</si>
  <si>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</si>
  <si>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</si>
  <si>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</si>
  <si>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</si>
  <si>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</si>
  <si>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</si>
  <si>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</si>
  <si>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</si>
  <si>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</si>
  <si>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</si>
  <si>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</si>
  <si>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</si>
  <si>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</si>
  <si>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</si>
  <si>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</si>
  <si>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</si>
  <si>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</si>
  <si>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</si>
  <si>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</si>
  <si>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</si>
  <si>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</si>
  <si>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</si>
  <si>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</si>
  <si>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</si>
  <si>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</si>
  <si>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</si>
  <si>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</si>
  <si>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</si>
  <si>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</si>
  <si>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</si>
  <si>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</si>
  <si>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</si>
  <si>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</si>
  <si>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</si>
  <si>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</si>
  <si>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</si>
  <si>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</si>
  <si>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</si>
  <si>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</si>
  <si>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</si>
  <si>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</si>
  <si>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</si>
  <si>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</si>
  <si>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</si>
  <si>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</si>
  <si>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</si>
  <si>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</si>
  <si>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</si>
  <si>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</si>
  <si>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</si>
  <si>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</si>
  <si>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</si>
  <si>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</si>
  <si>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</si>
  <si>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</si>
  <si>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</si>
  <si>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</si>
  <si>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</si>
  <si>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</si>
  <si>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</si>
  <si>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</si>
  <si>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</si>
  <si>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</si>
  <si>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</si>
  <si>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</si>
  <si>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</si>
  <si>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</si>
  <si>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</si>
  <si>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</si>
  <si>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</si>
  <si>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</si>
  <si>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</si>
  <si>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</si>
  <si>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</si>
  <si>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</si>
  <si>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</si>
  <si>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</si>
  <si>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</si>
  <si>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</si>
  <si>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</si>
  <si>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</si>
  <si>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</si>
  <si>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</si>
  <si>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</si>
  <si>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</si>
  <si>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</si>
  <si>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</si>
  <si>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</si>
  <si>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</si>
  <si>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</si>
  <si>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</si>
  <si>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</si>
  <si>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</si>
  <si>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</si>
  <si>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</si>
  <si>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</si>
  <si>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</si>
  <si>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</si>
  <si>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</si>
  <si>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</si>
  <si>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</si>
  <si>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</si>
  <si>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</si>
  <si>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</si>
  <si>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</si>
  <si>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</si>
  <si>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</si>
  <si>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</si>
  <si>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</si>
  <si>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</si>
  <si>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</si>
  <si>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</si>
  <si>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</si>
  <si>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</si>
  <si>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</si>
  <si>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</si>
  <si>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</si>
  <si>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</si>
  <si>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</si>
  <si>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</si>
  <si>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</si>
  <si>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</si>
  <si>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</si>
  <si>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</si>
  <si>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</si>
  <si>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</si>
  <si>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</si>
  <si>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</si>
  <si>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</si>
  <si>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</si>
  <si>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</si>
  <si>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</si>
  <si>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</si>
  <si>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</si>
  <si>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</si>
  <si>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</si>
  <si>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</si>
  <si>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</si>
  <si>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</si>
  <si>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</si>
  <si>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</si>
  <si>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</si>
  <si>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</si>
  <si>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</si>
  <si>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</si>
  <si>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</si>
  <si>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</si>
  <si>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</si>
  <si>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</si>
  <si>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</si>
  <si>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</si>
  <si>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</si>
  <si>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</si>
  <si>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</si>
  <si>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</si>
  <si>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</si>
  <si>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</si>
  <si>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</si>
  <si>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</si>
  <si>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</si>
  <si>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</si>
  <si>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</si>
  <si>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</si>
  <si>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</si>
  <si>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</si>
  <si>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</si>
  <si>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</si>
  <si>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</si>
  <si>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</si>
  <si>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</si>
  <si>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</si>
  <si>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</si>
  <si>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</si>
  <si>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</si>
  <si>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</si>
  <si>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</si>
  <si>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</si>
  <si>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</si>
  <si>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</si>
  <si>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</si>
  <si>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</si>
  <si>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</si>
  <si>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</si>
  <si>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</si>
  <si>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</si>
  <si>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</si>
  <si>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</si>
  <si>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</si>
  <si>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</si>
  <si>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</si>
  <si>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</si>
  <si>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</si>
  <si>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</si>
  <si>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</si>
  <si>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</si>
  <si>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</si>
  <si>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</si>
  <si>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</si>
  <si>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</si>
  <si>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</si>
  <si>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</si>
  <si>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</si>
  <si>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</si>
  <si>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</si>
  <si>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</si>
  <si>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</si>
  <si>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</si>
  <si>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</si>
  <si>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</si>
  <si>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</si>
  <si>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</si>
  <si>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</si>
  <si>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</si>
  <si>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</si>
  <si>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</si>
  <si>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</si>
  <si>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</si>
  <si>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</si>
  <si>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</si>
  <si>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</si>
  <si>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</si>
  <si>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</si>
  <si>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</si>
  <si>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</si>
  <si>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</si>
  <si>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</si>
  <si>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</si>
  <si>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</si>
  <si>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</si>
  <si>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</si>
  <si>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</si>
  <si>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</si>
  <si>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</si>
  <si>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</si>
  <si>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</si>
  <si>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</si>
  <si>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</si>
  <si>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</si>
  <si>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</si>
  <si>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</si>
  <si>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</si>
  <si>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</si>
  <si>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</si>
  <si>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</si>
  <si>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</si>
  <si>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</si>
  <si>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</si>
  <si>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</si>
  <si>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</si>
  <si>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</si>
  <si>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</si>
  <si>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</si>
  <si>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</si>
  <si>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</si>
  <si>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</si>
  <si>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</si>
  <si>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</si>
  <si>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</si>
  <si>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</si>
  <si>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</si>
  <si>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</si>
  <si>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</si>
  <si>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</si>
  <si>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</si>
  <si>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</si>
  <si>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</si>
  <si>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</si>
  <si>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</si>
  <si>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</si>
  <si>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</si>
  <si>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</si>
  <si>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</si>
  <si>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</si>
  <si>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</si>
  <si>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</si>
  <si>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</si>
  <si>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</si>
  <si>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</si>
  <si>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</si>
  <si>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</si>
  <si>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</si>
  <si>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</si>
  <si>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</si>
  <si>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</si>
  <si>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</si>
  <si>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</si>
  <si>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</si>
  <si>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</si>
  <si>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</si>
  <si>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</si>
  <si>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</si>
  <si>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</si>
  <si>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</si>
  <si>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</si>
  <si>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</si>
  <si>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</si>
  <si>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</si>
  <si>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</si>
  <si>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</si>
  <si>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</si>
  <si>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</si>
  <si>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</si>
  <si>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</si>
  <si>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</si>
  <si>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</si>
  <si>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</si>
  <si>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</si>
  <si>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</si>
  <si>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</si>
  <si>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</si>
  <si>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</si>
  <si>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</si>
  <si>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</si>
  <si>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</si>
  <si>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</si>
  <si>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</si>
  <si>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</si>
  <si>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</si>
  <si>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</si>
  <si>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</si>
  <si>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</si>
  <si>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</si>
  <si>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</si>
  <si>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</si>
  <si>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</si>
  <si>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</si>
  <si>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</si>
  <si>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</si>
  <si>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</si>
  <si>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</si>
  <si>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</si>
  <si>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</si>
  <si>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</si>
  <si>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</si>
  <si>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</si>
  <si>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</si>
  <si>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</si>
  <si>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</si>
  <si>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</si>
  <si>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</si>
  <si>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</si>
  <si>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</si>
  <si>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</si>
  <si>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</si>
  <si>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</si>
  <si>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</si>
  <si>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</si>
  <si>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</si>
  <si>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</si>
  <si>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</si>
  <si>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</si>
  <si>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</si>
  <si>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</si>
  <si>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</si>
  <si>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</si>
  <si>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</si>
  <si>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</si>
  <si>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</si>
  <si>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</si>
  <si>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</si>
  <si>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</si>
  <si>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</si>
  <si>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</si>
  <si>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</si>
  <si>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</si>
  <si>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</si>
  <si>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</si>
  <si>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</si>
  <si>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</si>
  <si>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</si>
  <si>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</si>
  <si>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</si>
  <si>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</si>
  <si>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</si>
  <si>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</si>
  <si>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</si>
  <si>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</si>
  <si>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</si>
  <si>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</si>
  <si>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</si>
  <si>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</si>
  <si>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</si>
  <si>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</si>
  <si>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</si>
  <si>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</si>
  <si>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</si>
  <si>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</si>
  <si>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</si>
  <si>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</si>
  <si>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</si>
  <si>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</si>
  <si>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</si>
  <si>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</si>
  <si>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</si>
  <si>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</si>
  <si>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</si>
  <si>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</si>
  <si>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</si>
  <si>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</si>
  <si>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</si>
  <si>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</si>
  <si>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</si>
  <si>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</si>
  <si>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</si>
  <si>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</si>
  <si>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</si>
  <si>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</si>
  <si>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</si>
  <si>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</si>
  <si>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</si>
  <si>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</si>
  <si>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</si>
  <si>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</si>
  <si>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</si>
  <si>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</si>
  <si>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</si>
  <si>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</si>
  <si>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</si>
  <si>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</si>
  <si>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</si>
  <si>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</si>
  <si>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</si>
  <si>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</si>
  <si>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</si>
  <si>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</si>
  <si>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</si>
  <si>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</si>
  <si>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</si>
  <si>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</si>
  <si>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</si>
  <si>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</si>
  <si>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</si>
  <si>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</si>
  <si>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</si>
  <si>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</si>
  <si>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</si>
  <si>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</si>
  <si>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</si>
  <si>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</si>
  <si>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</si>
  <si>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</si>
  <si>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</si>
  <si>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</si>
  <si>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</si>
  <si>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</si>
  <si>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</si>
  <si>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</si>
  <si>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</si>
  <si>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</si>
  <si>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</si>
  <si>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</si>
  <si>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</si>
  <si>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</si>
  <si>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</si>
  <si>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</si>
  <si>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</si>
  <si>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</si>
  <si>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</si>
  <si>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</si>
  <si>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</si>
  <si>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</si>
  <si>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</si>
  <si>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</si>
  <si>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</si>
  <si>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</si>
  <si>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</si>
  <si>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</si>
  <si>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</si>
  <si>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</si>
  <si>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</si>
  <si>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</si>
  <si>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</si>
  <si>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</si>
  <si>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</si>
  <si>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</si>
  <si>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</si>
  <si>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</si>
  <si>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</si>
  <si>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</si>
  <si>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</si>
  <si>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</si>
  <si>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</si>
  <si>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</si>
  <si>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</si>
  <si>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</si>
  <si>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</si>
  <si>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</si>
  <si>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</si>
  <si>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</si>
  <si>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</si>
  <si>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</si>
  <si>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</si>
  <si>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</si>
  <si>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</si>
  <si>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</si>
  <si>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</si>
  <si>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</si>
  <si>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</si>
  <si>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</si>
  <si>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</si>
  <si>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</si>
  <si>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</si>
  <si>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</si>
  <si>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</si>
  <si>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</si>
  <si>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</si>
  <si>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</si>
  <si>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</si>
  <si>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</si>
  <si>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</si>
  <si>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</si>
  <si>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</si>
  <si>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</si>
  <si>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</si>
  <si>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</si>
  <si>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</si>
  <si>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</si>
  <si>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</si>
  <si>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</si>
  <si>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</si>
  <si>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</si>
  <si>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</si>
  <si>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</si>
  <si>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</si>
  <si>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</si>
  <si>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</si>
  <si>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</si>
  <si>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</si>
  <si>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</si>
  <si>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</si>
  <si>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</si>
  <si>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</si>
  <si>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</si>
  <si>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</si>
  <si>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</si>
  <si>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</si>
  <si>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</si>
  <si>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</si>
  <si>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</si>
  <si>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</si>
  <si>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</si>
  <si>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</si>
  <si>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</si>
  <si>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</si>
  <si>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</si>
  <si>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</si>
  <si>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</si>
  <si>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</si>
  <si>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</si>
  <si>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</si>
  <si>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</si>
  <si>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</si>
  <si>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</si>
  <si>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</si>
  <si>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</si>
  <si>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</si>
  <si>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</si>
  <si>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</si>
  <si>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</si>
  <si>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</si>
  <si>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</si>
  <si>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</si>
  <si>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</si>
  <si>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</si>
  <si>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</si>
  <si>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</si>
  <si>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</si>
  <si>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</si>
  <si>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</si>
  <si>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</si>
  <si>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</si>
  <si>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</si>
  <si>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</si>
  <si>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</si>
  <si>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</si>
  <si>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</si>
  <si>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</si>
  <si>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</si>
  <si>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</si>
  <si>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</si>
  <si>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</si>
  <si>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</si>
  <si>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</si>
  <si>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</si>
  <si>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</si>
  <si>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</si>
  <si>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</si>
  <si>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</si>
  <si>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</si>
  <si>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</si>
  <si>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</si>
  <si>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</si>
  <si>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</si>
  <si>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</si>
  <si>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</si>
  <si>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</si>
  <si>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</si>
  <si>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</si>
  <si>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</si>
  <si>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</si>
  <si>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</si>
  <si>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</si>
  <si>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</si>
  <si>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</si>
  <si>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</si>
  <si>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</si>
  <si>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</si>
  <si>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</si>
  <si>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</si>
  <si>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</si>
  <si>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</si>
  <si>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</si>
  <si>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</si>
  <si>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</si>
  <si>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</si>
  <si>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</si>
  <si>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</si>
  <si>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</si>
  <si>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</si>
  <si>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</si>
  <si>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</si>
  <si>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</si>
  <si>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</si>
  <si>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</si>
  <si>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</si>
  <si>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</si>
  <si>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</si>
  <si>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</si>
  <si>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</si>
  <si>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</si>
  <si>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</si>
  <si>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</si>
  <si>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</si>
  <si>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</si>
  <si>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</si>
  <si>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</si>
  <si>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</si>
  <si>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</si>
  <si>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</si>
  <si>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</si>
  <si>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</si>
  <si>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</si>
  <si>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</si>
  <si>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</si>
  <si>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</si>
  <si>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</si>
  <si>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</si>
  <si>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</si>
  <si>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</si>
  <si>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</si>
  <si>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</si>
  <si>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</si>
  <si>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</si>
  <si>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</si>
  <si>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</si>
  <si>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</si>
  <si>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</si>
  <si>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</si>
  <si>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</si>
  <si>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</si>
  <si>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</si>
  <si>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</si>
  <si>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</si>
  <si>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</si>
  <si>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</si>
  <si>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</si>
  <si>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</si>
  <si>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</si>
  <si>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</si>
  <si>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</si>
  <si>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</si>
  <si>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</si>
  <si>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</si>
  <si>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</si>
  <si>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</si>
  <si>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</si>
  <si>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</si>
  <si>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</si>
  <si>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</si>
  <si>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</si>
  <si>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</si>
  <si>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</si>
  <si>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</si>
  <si>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</si>
  <si>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</si>
  <si>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</si>
  <si>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</si>
  <si>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</si>
  <si>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</si>
  <si>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</si>
  <si>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</si>
  <si>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</si>
  <si>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</si>
  <si>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</si>
  <si>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</si>
  <si>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</si>
  <si>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</si>
  <si>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</si>
  <si>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</si>
  <si>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</si>
  <si>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</si>
  <si>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</si>
  <si>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</si>
  <si>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</si>
  <si>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</si>
  <si>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</si>
  <si>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</si>
  <si>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</si>
  <si>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</si>
  <si>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</si>
  <si>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</si>
  <si>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</si>
  <si>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</si>
  <si>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</si>
  <si>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</si>
  <si>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</si>
  <si>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</si>
  <si>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</si>
  <si>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</si>
  <si>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</si>
  <si>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</si>
  <si>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</si>
  <si>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</si>
  <si>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</si>
  <si>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</si>
  <si>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</si>
  <si>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</si>
  <si>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</si>
  <si>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</si>
  <si>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</si>
  <si>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</si>
  <si>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</si>
  <si>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</si>
  <si>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</si>
  <si>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</si>
  <si>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</si>
  <si>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</si>
  <si>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</si>
  <si>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</si>
  <si>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</si>
  <si>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</si>
  <si>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</si>
  <si>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</si>
  <si>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</si>
  <si>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</si>
  <si>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</si>
  <si>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</si>
  <si>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</si>
  <si>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</si>
  <si>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</si>
  <si>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</si>
  <si>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</si>
  <si>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</si>
  <si>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</si>
  <si>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</si>
  <si>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</si>
  <si>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</si>
  <si>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</si>
  <si>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</si>
  <si>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</si>
  <si>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</si>
  <si>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</si>
  <si>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</si>
  <si>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</si>
  <si>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</si>
  <si>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</si>
  <si>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</si>
  <si>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</si>
  <si>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</si>
  <si>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</si>
  <si>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</si>
  <si>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</si>
  <si>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</si>
  <si>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</si>
  <si>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</si>
  <si>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</si>
  <si>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</si>
  <si>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</si>
  <si>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</si>
  <si>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</si>
  <si>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</si>
  <si>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</si>
  <si>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</si>
  <si>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</si>
  <si>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</si>
  <si>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</si>
  <si>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</si>
  <si>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</si>
  <si>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</si>
  <si>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</si>
  <si>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</si>
  <si>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</si>
  <si>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</si>
  <si>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</si>
  <si>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</si>
  <si>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</si>
  <si>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</si>
  <si>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</si>
  <si>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</si>
  <si>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</si>
  <si>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</si>
  <si>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</si>
  <si>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</si>
  <si>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</si>
  <si>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</si>
  <si>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</si>
  <si>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</si>
  <si>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</si>
  <si>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</si>
  <si>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</si>
  <si>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</si>
  <si>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</si>
  <si>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</si>
  <si>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</si>
  <si>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</si>
  <si>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</si>
  <si>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</si>
  <si>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</si>
  <si>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</si>
  <si>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</si>
  <si>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</si>
  <si>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</si>
  <si>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</si>
  <si>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</si>
  <si>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</si>
  <si>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</si>
  <si>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</si>
  <si>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</si>
  <si>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</si>
  <si>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</si>
  <si>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</si>
  <si>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</si>
  <si>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</si>
  <si>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</si>
  <si>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</si>
  <si>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</si>
  <si>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</si>
  <si>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</si>
  <si>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</si>
  <si>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</si>
  <si>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</si>
  <si>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</si>
  <si>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</si>
  <si>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</si>
  <si>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</si>
  <si>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</si>
  <si>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</si>
  <si>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</si>
  <si>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</si>
  <si>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</si>
  <si>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</si>
  <si>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</si>
  <si>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</si>
  <si>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</si>
  <si>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</si>
  <si>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</si>
  <si>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</si>
  <si>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</si>
  <si>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</si>
  <si>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</si>
  <si>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</si>
  <si>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</si>
  <si>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</si>
  <si>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</si>
  <si>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</si>
  <si>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</si>
  <si>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</si>
  <si>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</si>
  <si>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</si>
  <si>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</si>
  <si>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</si>
  <si>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</si>
  <si>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</si>
  <si>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</si>
  <si>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</si>
  <si>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</si>
  <si>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</si>
  <si>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</si>
  <si>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</si>
  <si>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</si>
  <si>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</si>
  <si>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</si>
  <si>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</si>
  <si>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</si>
  <si>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</si>
  <si>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</si>
  <si>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</si>
  <si>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</si>
  <si>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</si>
  <si>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</si>
  <si>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</si>
  <si>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</si>
  <si>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</si>
  <si>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</si>
  <si>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</si>
  <si>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</si>
  <si>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</si>
  <si>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</si>
  <si>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</si>
  <si>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</si>
  <si>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</si>
  <si>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</si>
  <si>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</si>
  <si>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</si>
  <si>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</si>
  <si>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</si>
  <si>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</si>
  <si>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</si>
  <si>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</si>
  <si>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</si>
  <si>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</si>
  <si>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</si>
  <si>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</si>
  <si>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</si>
  <si>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</si>
  <si>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</si>
  <si>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</si>
  <si>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</si>
  <si>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</si>
  <si>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</si>
  <si>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</si>
  <si>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</si>
  <si>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</si>
  <si>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</si>
  <si>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</si>
  <si>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</si>
  <si>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</si>
  <si>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</si>
  <si>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</si>
  <si>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</si>
  <si>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</si>
  <si>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</si>
  <si>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</si>
  <si>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</si>
  <si>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</si>
  <si>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</si>
  <si>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</si>
  <si>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</si>
  <si>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</si>
  <si>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</si>
  <si>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</si>
  <si>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</si>
  <si>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</si>
  <si>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</si>
  <si>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</si>
  <si>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</si>
  <si>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</si>
  <si>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</si>
  <si>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</si>
  <si>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</si>
  <si>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</si>
  <si>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</si>
  <si>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</si>
  <si>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</si>
  <si>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</si>
  <si>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</si>
  <si>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</si>
  <si>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</si>
  <si>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</si>
  <si>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</si>
  <si>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</si>
  <si>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</si>
  <si>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</si>
  <si>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</si>
  <si>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</si>
  <si>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</si>
  <si>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</si>
  <si>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</si>
  <si>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</si>
  <si>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</si>
  <si>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</si>
  <si>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</si>
  <si>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</si>
  <si>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</si>
  <si>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</si>
  <si>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</si>
  <si>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</si>
  <si>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</si>
  <si>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</si>
  <si>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</si>
  <si>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</si>
  <si>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</si>
  <si>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</si>
  <si>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</si>
  <si>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</si>
  <si>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</si>
  <si>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</si>
  <si>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</si>
  <si>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</si>
  <si>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</si>
  <si>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</si>
  <si>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</si>
  <si>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</si>
  <si>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</si>
  <si>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</si>
  <si>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</si>
  <si>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</si>
  <si>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</si>
  <si>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</si>
  <si>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</si>
  <si>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</si>
  <si>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</si>
  <si>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</si>
  <si>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</si>
  <si>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</si>
  <si>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</si>
  <si>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</si>
  <si>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</si>
  <si>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</si>
  <si>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</si>
  <si>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</si>
  <si>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</si>
  <si>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</si>
  <si>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</si>
  <si>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</si>
  <si>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</si>
  <si>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</si>
  <si>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</si>
  <si>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</si>
  <si>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</si>
  <si>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</si>
  <si>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</si>
  <si>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</si>
  <si>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</si>
  <si>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</si>
  <si>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</si>
  <si>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</si>
  <si>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</si>
  <si>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</si>
  <si>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</si>
  <si>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</si>
  <si>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</si>
  <si>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</si>
  <si>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</si>
  <si>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</si>
  <si>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</si>
  <si>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</si>
  <si>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</si>
  <si>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</si>
  <si>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</si>
  <si>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</si>
  <si>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</si>
  <si>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</si>
  <si>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</si>
  <si>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</si>
  <si>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</si>
  <si>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</si>
  <si>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</si>
  <si>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</si>
  <si>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</si>
  <si>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</si>
  <si>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</si>
  <si>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</si>
  <si>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</si>
  <si>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</si>
  <si>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</si>
  <si>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</si>
  <si>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</si>
  <si>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</si>
  <si>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</si>
  <si>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</si>
  <si>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</si>
  <si>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</si>
  <si>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</si>
  <si>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</si>
  <si>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</si>
  <si>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</si>
  <si>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</si>
  <si>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</si>
  <si>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</si>
  <si>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</si>
  <si>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</si>
  <si>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</si>
  <si>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</si>
  <si>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</si>
  <si>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</si>
  <si>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</si>
  <si>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</si>
  <si>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</si>
  <si>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</si>
  <si>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</si>
  <si>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</si>
  <si>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</si>
  <si>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</si>
  <si>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</si>
  <si>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</si>
  <si>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</si>
  <si>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</si>
  <si>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</si>
  <si>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</si>
  <si>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</si>
  <si>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</si>
  <si>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</si>
  <si>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</si>
  <si>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</si>
  <si>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</si>
  <si>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</si>
  <si>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</si>
  <si>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</si>
  <si>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</si>
  <si>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</si>
  <si>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</si>
  <si>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</si>
  <si>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</si>
  <si>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</si>
  <si>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</si>
  <si>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</si>
  <si>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</si>
  <si>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</si>
  <si>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</si>
  <si>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</si>
  <si>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</si>
  <si>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</si>
  <si>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</si>
  <si>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</si>
  <si>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</si>
  <si>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</si>
  <si>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</si>
  <si>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</si>
  <si>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</si>
  <si>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</si>
  <si>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</si>
  <si>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</si>
  <si>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</si>
  <si>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</si>
  <si>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</si>
  <si>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</si>
  <si>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</si>
  <si>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</si>
  <si>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</si>
  <si>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</si>
  <si>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</si>
  <si>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</si>
  <si>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</si>
  <si>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</si>
  <si>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</si>
  <si>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</si>
  <si>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</si>
  <si>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</si>
  <si>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</si>
  <si>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</si>
  <si>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</si>
  <si>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</si>
  <si>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</si>
  <si>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</si>
  <si>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</si>
  <si>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</si>
  <si>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</si>
  <si>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</si>
  <si>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</si>
  <si>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</si>
  <si>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</si>
  <si>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</si>
  <si>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</si>
  <si>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</si>
  <si>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</si>
  <si>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</si>
  <si>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</si>
  <si>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</si>
  <si>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</si>
  <si>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</si>
  <si>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</si>
  <si>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</si>
  <si>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</si>
  <si>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</si>
  <si>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</si>
  <si>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</si>
  <si>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</si>
  <si>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</si>
  <si>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</si>
  <si>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</si>
  <si>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</si>
  <si>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</si>
  <si>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</si>
  <si>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</si>
  <si>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</si>
  <si>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</si>
  <si>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</si>
  <si>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</si>
  <si>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</si>
  <si>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</si>
  <si>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</si>
  <si>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</si>
  <si>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</si>
  <si>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</si>
  <si>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</si>
  <si>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</si>
  <si>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</si>
  <si>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</si>
  <si>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</si>
  <si>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</si>
  <si>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</si>
  <si>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</si>
  <si>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</si>
  <si>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</si>
  <si>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</si>
  <si>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</si>
  <si>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</si>
  <si>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</si>
  <si>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</si>
  <si>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</si>
  <si>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</si>
  <si>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</si>
  <si>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</si>
  <si>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</si>
  <si>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</si>
  <si>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</si>
  <si>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</si>
  <si>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</si>
  <si>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</si>
  <si>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</si>
  <si>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</si>
  <si>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</si>
  <si>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</si>
  <si>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</si>
  <si>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</si>
  <si>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</si>
  <si>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</si>
  <si>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</si>
  <si>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</si>
  <si>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</si>
  <si>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</si>
  <si>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</si>
  <si>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</si>
  <si>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</si>
  <si>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</si>
  <si>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</si>
  <si>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</si>
  <si>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</si>
  <si>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</si>
  <si>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</si>
  <si>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</si>
  <si>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</si>
  <si>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</si>
  <si>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</si>
  <si>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</si>
  <si>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</si>
  <si>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</si>
  <si>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</si>
  <si>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</si>
  <si>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</si>
  <si>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2"/>
  </si>
  <si>
    <t>24</t>
  </si>
  <si>
    <t>療養介護</t>
  </si>
  <si>
    <t>21</t>
  </si>
  <si>
    <t>自立訓練（機能訓練）</t>
  </si>
  <si>
    <t>41</t>
  </si>
  <si>
    <t>自立訓練（生活訓練）</t>
  </si>
  <si>
    <t>42</t>
  </si>
  <si>
    <t>就労選択支援</t>
    <rPh sb="2" eb="4">
      <t>センタク</t>
    </rPh>
    <rPh sb="4" eb="6">
      <t>シエン</t>
    </rPh>
    <phoneticPr fontId="76"/>
  </si>
  <si>
    <t>就労移行支援</t>
  </si>
  <si>
    <t>43</t>
  </si>
  <si>
    <t>就労継続支援Ａ型</t>
  </si>
  <si>
    <t>45</t>
  </si>
  <si>
    <t>就労継続支援Ｂ型</t>
  </si>
  <si>
    <t>46</t>
  </si>
  <si>
    <t>就労定着支援</t>
    <rPh sb="0" eb="2">
      <t>シュウロウ</t>
    </rPh>
    <rPh sb="2" eb="4">
      <t>テイチャク</t>
    </rPh>
    <rPh sb="4" eb="6">
      <t>シエン</t>
    </rPh>
    <phoneticPr fontId="71"/>
  </si>
  <si>
    <t>47</t>
  </si>
  <si>
    <t>自立生活援助</t>
    <rPh sb="0" eb="2">
      <t>ジリツ</t>
    </rPh>
    <rPh sb="2" eb="4">
      <t>セイカツ</t>
    </rPh>
    <rPh sb="4" eb="6">
      <t>エンジョ</t>
    </rPh>
    <phoneticPr fontId="71"/>
  </si>
  <si>
    <t>35</t>
  </si>
  <si>
    <t>共同生活援助（介護サービス包括型）</t>
    <rPh sb="0" eb="2">
      <t>キョウドウ</t>
    </rPh>
    <rPh sb="2" eb="4">
      <t>セイカツ</t>
    </rPh>
    <rPh sb="4" eb="6">
      <t>エンジョ</t>
    </rPh>
    <rPh sb="7" eb="9">
      <t>カイゴ</t>
    </rPh>
    <rPh sb="13" eb="15">
      <t>ホウカツ</t>
    </rPh>
    <rPh sb="15" eb="16">
      <t>ガタ</t>
    </rPh>
    <phoneticPr fontId="71"/>
  </si>
  <si>
    <t>33</t>
  </si>
  <si>
    <t>共同生活援助（日中サービス支援型）</t>
    <rPh sb="0" eb="2">
      <t>キョウドウ</t>
    </rPh>
    <rPh sb="2" eb="4">
      <t>セイカツ</t>
    </rPh>
    <rPh sb="4" eb="6">
      <t>エンジョ</t>
    </rPh>
    <rPh sb="7" eb="9">
      <t>ニッチュウ</t>
    </rPh>
    <rPh sb="13" eb="15">
      <t>シエン</t>
    </rPh>
    <phoneticPr fontId="71"/>
  </si>
  <si>
    <t>共同生活援助（外部サービス利用型）</t>
    <rPh sb="0" eb="2">
      <t>キョウドウ</t>
    </rPh>
    <rPh sb="2" eb="4">
      <t>セイカツ</t>
    </rPh>
    <rPh sb="4" eb="6">
      <t>エンジョ</t>
    </rPh>
    <phoneticPr fontId="71"/>
  </si>
  <si>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</si>
  <si>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</si>
  <si>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</si>
  <si>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</si>
  <si>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</si>
  <si>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</si>
  <si>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</si>
  <si>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</si>
  <si>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</si>
  <si>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</si>
  <si>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</si>
  <si>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</si>
  <si>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</si>
  <si>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</si>
  <si>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</si>
  <si>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</si>
  <si>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</si>
  <si>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</si>
  <si>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</si>
  <si>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</si>
  <si>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</si>
  <si>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</si>
  <si>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</si>
  <si>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</si>
  <si>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</si>
  <si>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</si>
  <si>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</si>
  <si>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</si>
  <si>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</si>
  <si>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</si>
  <si>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</si>
  <si>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</si>
  <si>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</si>
  <si>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</si>
  <si>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</si>
  <si>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</si>
  <si>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</si>
  <si>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</si>
  <si>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</si>
  <si>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</si>
  <si>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</si>
  <si>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</si>
  <si>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</si>
  <si>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</si>
  <si>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</si>
  <si>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</si>
  <si>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</si>
  <si>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</si>
  <si>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</si>
  <si>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</si>
  <si>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</si>
  <si>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</si>
  <si>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</si>
  <si>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</si>
  <si>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</si>
  <si>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</si>
  <si>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</si>
  <si>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</si>
  <si>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</si>
  <si>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</si>
  <si>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</si>
  <si>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</si>
  <si>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</si>
  <si>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</si>
  <si>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</si>
  <si>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</si>
  <si>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</si>
  <si>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</si>
  <si>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</si>
  <si>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</si>
  <si>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文京区</t>
    <rPh sb="0" eb="2">
      <t>ブンキョウ</t>
    </rPh>
    <rPh sb="2" eb="3">
      <t>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</si>
</sst>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5" fillId="0" borderId="0" xfId="0" applyNumberFormat="1" applyFont="1">
      <alignment vertical="center"/>
    </xf>
    <xf numFmtId="49" fontId="96"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95"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99"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8"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3"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74" fillId="24" borderId="0" xfId="0" applyFont="1" applyFill="1">
      <alignment vertical="center"/>
    </xf>
    <xf numFmtId="0" fontId="37" fillId="24" borderId="57" xfId="0" applyFont="1" applyFill="1" applyBorder="1" applyAlignment="1">
      <alignment horizontal="center" vertical="center"/>
    </xf>
    <xf numFmtId="0" fontId="75" fillId="0" borderId="0" xfId="0" applyFont="1" applyAlignment="1">
      <alignment horizontal="center" vertical="center" wrapText="1"/>
    </xf>
    <xf numFmtId="0" fontId="75" fillId="24" borderId="0" xfId="0" applyFont="1" applyFill="1" applyAlignment="1">
      <alignment horizontal="center" vertical="center" wrapText="1"/>
    </xf>
    <xf numFmtId="0" fontId="76" fillId="0" borderId="0" xfId="0" applyFont="1">
      <alignment vertical="center"/>
    </xf>
    <xf numFmtId="0" fontId="76" fillId="0" borderId="0" xfId="0" applyFont="1" applyAlignment="1">
      <alignment vertical="center" wrapText="1"/>
    </xf>
    <xf numFmtId="0" fontId="97" fillId="24" borderId="0" xfId="0" applyFont="1" applyFill="1">
      <alignment vertical="center"/>
    </xf>
    <xf numFmtId="0" fontId="78" fillId="24" borderId="0" xfId="0" applyFont="1" applyFill="1" applyAlignment="1">
      <alignment vertical="center" shrinkToFit="1"/>
    </xf>
    <xf numFmtId="0" fontId="78" fillId="24" borderId="0" xfId="0" applyFont="1" applyFill="1">
      <alignment vertical="center"/>
    </xf>
    <xf numFmtId="0" fontId="78" fillId="24" borderId="0" xfId="0" applyFont="1" applyFill="1" applyAlignment="1">
      <alignment horizontal="left" vertical="center"/>
    </xf>
    <xf numFmtId="0" fontId="34" fillId="24" borderId="0" xfId="0" applyFont="1" applyFill="1">
      <alignment vertical="center"/>
    </xf>
    <xf numFmtId="49" fontId="78"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7" fillId="24" borderId="0" xfId="0" applyFont="1" applyFill="1" applyAlignment="1">
      <alignment horizontal="center" vertical="center" wrapText="1"/>
    </xf>
    <xf numFmtId="0" fontId="34" fillId="24" borderId="0" xfId="0" applyFont="1" applyFill="1" applyAlignment="1">
      <alignment vertical="center" wrapText="1"/>
    </xf>
    <xf numFmtId="0" fontId="78"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2"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9" fillId="31" borderId="0" xfId="0" applyFont="1" applyFill="1" applyAlignment="1">
      <alignment vertical="center" wrapText="1"/>
    </xf>
    <xf numFmtId="0" fontId="76" fillId="31" borderId="0" xfId="0" applyFont="1" applyFill="1" applyAlignment="1">
      <alignment horizontal="center" vertical="center"/>
    </xf>
    <xf numFmtId="0" fontId="81"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1" fillId="24" borderId="0" xfId="0" applyFont="1" applyFill="1">
      <alignment vertical="center"/>
    </xf>
    <xf numFmtId="0" fontId="60" fillId="26" borderId="26" xfId="0" applyFont="1" applyFill="1" applyBorder="1" applyAlignment="1">
      <alignment horizontal="center" vertical="center"/>
    </xf>
    <xf numFmtId="0" fontId="82" fillId="26" borderId="57" xfId="0" applyFont="1" applyFill="1" applyBorder="1" applyAlignment="1">
      <alignment horizontal="center" vertical="center" shrinkToFit="1"/>
    </xf>
    <xf numFmtId="0" fontId="82" fillId="26" borderId="61" xfId="0" applyFont="1" applyFill="1" applyBorder="1" applyAlignment="1">
      <alignment horizontal="center" vertical="center"/>
    </xf>
    <xf numFmtId="0" fontId="82"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6" fillId="24" borderId="0" xfId="0" applyFont="1" applyFill="1">
      <alignment vertical="center"/>
    </xf>
    <xf numFmtId="0" fontId="76"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3"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4"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1"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0" fillId="24" borderId="0" xfId="99" applyFont="1" applyFill="1">
      <alignment vertical="center"/>
    </xf>
    <xf numFmtId="0" fontId="101" fillId="24" borderId="0" xfId="99" applyFont="1" applyFill="1">
      <alignment vertical="center"/>
    </xf>
    <xf numFmtId="0" fontId="102" fillId="0" borderId="0" xfId="99" applyFont="1">
      <alignment vertical="center"/>
    </xf>
    <xf numFmtId="0" fontId="103" fillId="24" borderId="0" xfId="99" applyFont="1" applyFill="1">
      <alignment vertical="center"/>
    </xf>
    <xf numFmtId="0" fontId="104" fillId="24" borderId="0" xfId="99" applyFont="1" applyFill="1">
      <alignment vertical="center"/>
    </xf>
    <xf numFmtId="0" fontId="105" fillId="0" borderId="0" xfId="99" applyFont="1">
      <alignment vertical="center"/>
    </xf>
    <xf numFmtId="0" fontId="106" fillId="24" borderId="10" xfId="99" applyFont="1" applyFill="1" applyBorder="1" applyAlignment="1">
      <alignment horizontal="center" vertical="center"/>
    </xf>
    <xf numFmtId="0" fontId="106" fillId="24" borderId="10" xfId="99" applyFont="1" applyFill="1" applyBorder="1" applyAlignment="1">
      <alignment horizontal="center" vertical="center" shrinkToFit="1"/>
    </xf>
    <xf numFmtId="0" fontId="106" fillId="24" borderId="10" xfId="99" applyFont="1" applyFill="1" applyBorder="1" applyAlignment="1">
      <alignment horizontal="center" vertical="center" wrapText="1" shrinkToFit="1"/>
    </xf>
    <xf numFmtId="0" fontId="106" fillId="24" borderId="10" xfId="99" applyFont="1" applyFill="1" applyBorder="1" applyAlignment="1">
      <alignment horizontal="center" vertical="center" textRotation="255"/>
    </xf>
    <xf numFmtId="0" fontId="106" fillId="24" borderId="10" xfId="99" applyFont="1" applyFill="1" applyBorder="1" applyAlignment="1">
      <alignment horizontal="center" vertical="center" wrapText="1"/>
    </xf>
    <xf numFmtId="0" fontId="106" fillId="24" borderId="10" xfId="99" applyFont="1" applyFill="1" applyBorder="1" applyAlignment="1">
      <alignment vertical="center" wrapText="1"/>
    </xf>
    <xf numFmtId="0" fontId="107" fillId="24" borderId="0" xfId="99" applyFont="1" applyFill="1" applyAlignment="1">
      <alignment horizontal="left" vertical="center" wrapText="1"/>
    </xf>
    <xf numFmtId="0" fontId="107" fillId="24" borderId="0" xfId="99" applyFont="1" applyFill="1">
      <alignment vertical="center"/>
    </xf>
    <xf numFmtId="0" fontId="108" fillId="24" borderId="0" xfId="99" applyFont="1" applyFill="1">
      <alignment vertical="center"/>
    </xf>
    <xf numFmtId="0" fontId="104" fillId="0" borderId="0" xfId="99" applyFont="1">
      <alignment vertical="center"/>
    </xf>
    <xf numFmtId="0" fontId="106" fillId="24" borderId="0" xfId="0" applyFont="1" applyFill="1">
      <alignment vertical="center"/>
    </xf>
    <xf numFmtId="0" fontId="109" fillId="0" borderId="0" xfId="99" applyFont="1">
      <alignment vertical="center"/>
    </xf>
    <xf numFmtId="0" fontId="109" fillId="24" borderId="10" xfId="0" applyFont="1" applyFill="1" applyBorder="1" applyAlignment="1">
      <alignment horizontal="center" vertical="center"/>
    </xf>
    <xf numFmtId="0" fontId="109" fillId="24" borderId="0" xfId="0" applyFont="1" applyFill="1" applyAlignment="1">
      <alignment horizontal="center" vertical="center"/>
    </xf>
    <xf numFmtId="0" fontId="109" fillId="24" borderId="0" xfId="0" applyFont="1" applyFill="1">
      <alignment vertical="center"/>
    </xf>
    <xf numFmtId="0" fontId="109" fillId="24" borderId="0" xfId="0" applyFont="1" applyFill="1" applyAlignment="1">
      <alignment vertical="center" wrapText="1"/>
    </xf>
    <xf numFmtId="0" fontId="109" fillId="24" borderId="0" xfId="0" applyFont="1" applyFill="1" applyAlignment="1">
      <alignment horizontal="left" vertical="center"/>
    </xf>
    <xf numFmtId="0" fontId="109" fillId="24" borderId="14" xfId="0" applyFont="1" applyFill="1" applyBorder="1" applyAlignment="1">
      <alignment horizontal="center" vertical="center"/>
    </xf>
    <xf numFmtId="0" fontId="109" fillId="24" borderId="27" xfId="0" applyFont="1" applyFill="1" applyBorder="1" applyAlignment="1">
      <alignment vertical="center" wrapText="1"/>
    </xf>
    <xf numFmtId="0" fontId="109" fillId="24" borderId="27" xfId="0" applyFont="1" applyFill="1" applyBorder="1" applyAlignment="1">
      <alignment horizontal="center" vertical="center"/>
    </xf>
    <xf numFmtId="0" fontId="109" fillId="24" borderId="16" xfId="0" applyFont="1" applyFill="1" applyBorder="1" applyAlignment="1">
      <alignment horizontal="center" vertical="center"/>
    </xf>
    <xf numFmtId="0" fontId="109" fillId="24" borderId="27" xfId="0" applyFont="1" applyFill="1" applyBorder="1">
      <alignment vertical="center"/>
    </xf>
    <xf numFmtId="0" fontId="110" fillId="0" borderId="0" xfId="99" applyFont="1">
      <alignment vertical="center"/>
    </xf>
    <xf numFmtId="0" fontId="111" fillId="24" borderId="0" xfId="0" applyFont="1" applyFill="1">
      <alignment vertical="center"/>
    </xf>
    <xf numFmtId="0" fontId="110" fillId="24" borderId="0" xfId="99" applyFont="1" applyFill="1">
      <alignment vertical="center"/>
    </xf>
    <xf numFmtId="0" fontId="109" fillId="24" borderId="0" xfId="99" applyFont="1" applyFill="1">
      <alignment vertical="center"/>
    </xf>
    <xf numFmtId="0" fontId="110"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85"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85" fillId="0" borderId="100" xfId="0" applyFont="1" applyBorder="1" applyAlignment="1">
      <alignment horizontal="center" vertical="center"/>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87" fillId="0" borderId="100" xfId="0" applyFont="1" applyBorder="1" applyAlignment="1">
      <alignment horizontal="center" vertical="center" wrapText="1"/>
    </xf>
    <xf numFmtId="0" fontId="87"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87"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7"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0" fontId="85"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85" fillId="0" borderId="103" xfId="0" applyFont="1" applyBorder="1" applyAlignment="1">
      <alignment horizontal="center" vertical="center"/>
    </xf>
    <xf numFmtId="0" fontId="85"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5"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24" borderId="12" xfId="0" applyFont="1" applyFill="1" applyBorder="1" applyAlignment="1">
      <alignment horizontal="left" vertical="center" wrapText="1"/>
    </xf>
    <xf numFmtId="0" fontId="80" fillId="24" borderId="29" xfId="0" applyFont="1" applyFill="1" applyBorder="1" applyAlignment="1">
      <alignment horizontal="left" vertical="center" wrapText="1"/>
    </xf>
    <xf numFmtId="0" fontId="80" fillId="24" borderId="41" xfId="0" applyFont="1" applyFill="1" applyBorder="1" applyAlignment="1">
      <alignment horizontal="left" vertical="center" wrapText="1"/>
    </xf>
    <xf numFmtId="0" fontId="76" fillId="31" borderId="0" xfId="0" applyFont="1" applyFill="1" applyAlignment="1">
      <alignment horizontal="center" vertical="center"/>
    </xf>
    <xf numFmtId="0" fontId="72" fillId="0" borderId="0" xfId="0" applyFont="1" applyAlignment="1">
      <alignment horizontal="left" vertical="center" wrapText="1"/>
    </xf>
    <xf numFmtId="0" fontId="72"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2" fillId="26" borderId="22" xfId="0" applyFont="1" applyFill="1" applyBorder="1" applyAlignment="1">
      <alignment horizontal="center" vertical="center"/>
    </xf>
    <xf numFmtId="0" fontId="82" fillId="26" borderId="26" xfId="0" applyFont="1" applyFill="1" applyBorder="1" applyAlignment="1">
      <alignment horizontal="center" vertical="center"/>
    </xf>
    <xf numFmtId="0" fontId="82" fillId="26" borderId="22" xfId="0" applyFont="1" applyFill="1" applyBorder="1" applyAlignment="1">
      <alignment horizontal="center" vertical="center" shrinkToFit="1"/>
    </xf>
    <xf numFmtId="0" fontId="82"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10" fillId="24" borderId="0" xfId="0" applyFont="1" applyFill="1" applyAlignment="1">
      <alignment horizontal="left" vertical="center" wrapText="1"/>
    </xf>
    <xf numFmtId="0" fontId="109" fillId="24" borderId="10" xfId="0" applyFont="1" applyFill="1" applyBorder="1" applyAlignment="1">
      <alignment horizontal="center" vertical="center"/>
    </xf>
    <xf numFmtId="0" fontId="109" fillId="24" borderId="12" xfId="0" applyFont="1" applyFill="1" applyBorder="1" applyAlignment="1">
      <alignment horizontal="left" vertical="center"/>
    </xf>
    <xf numFmtId="0" fontId="109" fillId="24" borderId="29" xfId="0" applyFont="1" applyFill="1" applyBorder="1" applyAlignment="1">
      <alignment horizontal="left" vertical="center"/>
    </xf>
    <xf numFmtId="0" fontId="109" fillId="24" borderId="11" xfId="0" applyFont="1" applyFill="1" applyBorder="1" applyAlignment="1">
      <alignment horizontal="left" vertical="center"/>
    </xf>
    <xf numFmtId="0" fontId="109" fillId="24" borderId="14" xfId="0" applyFont="1" applyFill="1" applyBorder="1" applyAlignment="1">
      <alignment horizontal="center" vertical="center" wrapText="1"/>
    </xf>
    <xf numFmtId="0" fontId="109" fillId="24" borderId="16" xfId="0" applyFont="1" applyFill="1" applyBorder="1" applyAlignment="1">
      <alignment horizontal="center" vertical="center" wrapText="1"/>
    </xf>
    <xf numFmtId="0" fontId="109" fillId="24" borderId="12" xfId="0" applyFont="1" applyFill="1" applyBorder="1" applyAlignment="1">
      <alignment horizontal="left" vertical="center" wrapText="1"/>
    </xf>
    <xf numFmtId="0" fontId="109" fillId="24" borderId="29" xfId="0" applyFont="1" applyFill="1" applyBorder="1" applyAlignment="1">
      <alignment horizontal="left" vertical="center" wrapText="1"/>
    </xf>
    <xf numFmtId="0" fontId="109" fillId="24" borderId="11" xfId="0" applyFont="1" applyFill="1" applyBorder="1" applyAlignment="1">
      <alignment horizontal="left" vertical="center" wrapText="1"/>
    </xf>
    <xf numFmtId="0" fontId="107" fillId="24" borderId="135" xfId="99" applyFont="1" applyFill="1" applyBorder="1" applyAlignment="1">
      <alignment horizontal="left" vertical="center" wrapText="1"/>
    </xf>
    <xf numFmtId="0" fontId="107" fillId="24" borderId="12" xfId="99" applyFont="1" applyFill="1" applyBorder="1" applyAlignment="1">
      <alignment horizontal="left" vertical="center" wrapText="1"/>
    </xf>
    <xf numFmtId="0" fontId="107" fillId="24" borderId="29" xfId="99" applyFont="1" applyFill="1" applyBorder="1" applyAlignment="1">
      <alignment horizontal="left" vertical="center" wrapText="1"/>
    </xf>
    <xf numFmtId="0" fontId="107" fillId="24" borderId="11" xfId="99" applyFont="1" applyFill="1" applyBorder="1" applyAlignment="1">
      <alignment horizontal="left" vertical="center" wrapText="1"/>
    </xf>
    <xf numFmtId="0" fontId="109" fillId="24" borderId="10" xfId="0" applyFont="1" applyFill="1" applyBorder="1" applyAlignment="1">
      <alignment horizontal="left" vertical="center"/>
    </xf>
    <xf numFmtId="0" fontId="109" fillId="24" borderId="27" xfId="0" applyFont="1" applyFill="1" applyBorder="1" applyAlignment="1">
      <alignment horizontal="center" vertical="center" wrapText="1"/>
    </xf>
    <xf numFmtId="0" fontId="106" fillId="24" borderId="12" xfId="99" applyFont="1" applyFill="1" applyBorder="1" applyAlignment="1">
      <alignment horizontal="left" vertical="center" wrapText="1"/>
    </xf>
    <xf numFmtId="0" fontId="106" fillId="24" borderId="11" xfId="99" applyFont="1" applyFill="1" applyBorder="1" applyAlignment="1">
      <alignment horizontal="left" vertical="center" wrapText="1"/>
    </xf>
    <xf numFmtId="0" fontId="106" fillId="24" borderId="12" xfId="99" applyFont="1" applyFill="1" applyBorder="1" applyAlignment="1">
      <alignment horizontal="center" vertical="center" shrinkToFit="1"/>
    </xf>
    <xf numFmtId="0" fontId="106" fillId="24" borderId="11" xfId="99" applyFont="1" applyFill="1" applyBorder="1" applyAlignment="1">
      <alignment horizontal="center" vertical="center" shrinkToFi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7" fillId="24" borderId="0" xfId="0" applyFont="1" applyFill="1" applyAlignment="1">
      <alignment horizontal="left" vertical="center" shrinkToFit="1"/>
    </xf>
    <xf numFmtId="0" fontId="97"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97"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108</xdr:row>
          <xdr:rowOff>30480</xdr:rowOff>
        </xdr:from>
        <xdr:to>
          <xdr:col>1</xdr:col>
          <xdr:colOff>228600</xdr:colOff>
          <xdr:row>108</xdr:row>
          <xdr:rowOff>411480</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109</xdr:row>
          <xdr:rowOff>30480</xdr:rowOff>
        </xdr:from>
        <xdr:to>
          <xdr:col>2</xdr:col>
          <xdr:colOff>7620</xdr:colOff>
          <xdr:row>110</xdr:row>
          <xdr:rowOff>30480</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110</xdr:row>
          <xdr:rowOff>30480</xdr:rowOff>
        </xdr:from>
        <xdr:to>
          <xdr:col>2</xdr:col>
          <xdr:colOff>7620</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111</xdr:row>
          <xdr:rowOff>30480</xdr:rowOff>
        </xdr:from>
        <xdr:to>
          <xdr:col>2</xdr:col>
          <xdr:colOff>7620</xdr:colOff>
          <xdr:row>112</xdr:row>
          <xdr:rowOff>30480</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112</xdr:row>
          <xdr:rowOff>30480</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114</xdr:row>
          <xdr:rowOff>30480</xdr:rowOff>
        </xdr:from>
        <xdr:to>
          <xdr:col>2</xdr:col>
          <xdr:colOff>0</xdr:colOff>
          <xdr:row>115</xdr:row>
          <xdr:rowOff>30480</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113</xdr:row>
          <xdr:rowOff>30480</xdr:rowOff>
        </xdr:from>
        <xdr:to>
          <xdr:col>2</xdr:col>
          <xdr:colOff>7620</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103</xdr:row>
          <xdr:rowOff>0</xdr:rowOff>
        </xdr:from>
        <xdr:to>
          <xdr:col>6</xdr:col>
          <xdr:colOff>30480</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38100</xdr:rowOff>
        </xdr:from>
        <xdr:to>
          <xdr:col>3</xdr:col>
          <xdr:colOff>76200</xdr:colOff>
          <xdr:row>52</xdr:row>
          <xdr:rowOff>259080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30480</xdr:rowOff>
        </xdr:from>
        <xdr:to>
          <xdr:col>3</xdr:col>
          <xdr:colOff>30480</xdr:colOff>
          <xdr:row>53</xdr:row>
          <xdr:rowOff>281940</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259080</xdr:rowOff>
        </xdr:from>
        <xdr:to>
          <xdr:col>3</xdr:col>
          <xdr:colOff>30480</xdr:colOff>
          <xdr:row>55</xdr:row>
          <xdr:rowOff>76200</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54</xdr:row>
          <xdr:rowOff>259080</xdr:rowOff>
        </xdr:from>
        <xdr:to>
          <xdr:col>3</xdr:col>
          <xdr:colOff>45720</xdr:colOff>
          <xdr:row>56</xdr:row>
          <xdr:rowOff>30480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101</xdr:row>
          <xdr:rowOff>365760</xdr:rowOff>
        </xdr:from>
        <xdr:to>
          <xdr:col>6</xdr:col>
          <xdr:colOff>30480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5"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499999999999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5"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2329</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c r="M23" s="689"/>
      <c r="N23" s="689"/>
      <c r="O23" s="690"/>
      <c r="P23" s="564" t="s">
        <v>16</v>
      </c>
      <c r="Q23" s="691"/>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c r="M24" s="667"/>
      <c r="N24" s="667"/>
      <c r="O24" s="667"/>
      <c r="P24" s="667"/>
      <c r="Q24" s="667"/>
      <c r="R24" s="667"/>
      <c r="S24" s="667"/>
      <c r="T24" s="667"/>
      <c r="U24" s="667"/>
      <c r="V24" s="667"/>
      <c r="W24" s="667"/>
      <c r="X24" s="667"/>
      <c r="Y24" s="667"/>
      <c r="Z24" s="667"/>
      <c r="AA24" s="667"/>
      <c r="AB24" s="667"/>
      <c r="AC24" s="667"/>
      <c r="AD24" s="668"/>
      <c r="AF24"/>
      <c r="AM24" s="202" t="str">
        <f>L23&amp;"-"&amp;Q23</f>
        <v>-</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200000000000003"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5" customHeight="1">
      <c r="A39" s="208">
        <v>1</v>
      </c>
      <c r="B39" s="731"/>
      <c r="C39" s="732"/>
      <c r="D39" s="732"/>
      <c r="E39" s="732"/>
      <c r="F39" s="732"/>
      <c r="G39" s="732"/>
      <c r="H39" s="732"/>
      <c r="I39" s="732"/>
      <c r="J39" s="732"/>
      <c r="K39" s="732"/>
      <c r="L39" s="699"/>
      <c r="M39" s="699"/>
      <c r="N39" s="699"/>
      <c r="O39" s="699"/>
      <c r="P39" s="699"/>
      <c r="Q39" s="696"/>
      <c r="R39" s="696"/>
      <c r="S39" s="696"/>
      <c r="T39" s="696"/>
      <c r="U39" s="696"/>
      <c r="V39" s="520"/>
      <c r="W39" s="520"/>
      <c r="X39" s="703"/>
      <c r="Y39" s="704"/>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1"/>
      <c r="C40" s="732"/>
      <c r="D40" s="732"/>
      <c r="E40" s="732"/>
      <c r="F40" s="732"/>
      <c r="G40" s="732"/>
      <c r="H40" s="732"/>
      <c r="I40" s="732"/>
      <c r="J40" s="732"/>
      <c r="K40" s="732"/>
      <c r="L40" s="699"/>
      <c r="M40" s="699"/>
      <c r="N40" s="699"/>
      <c r="O40" s="699"/>
      <c r="P40" s="699"/>
      <c r="Q40" s="696"/>
      <c r="R40" s="696"/>
      <c r="S40" s="696"/>
      <c r="T40" s="696"/>
      <c r="U40" s="696"/>
      <c r="V40" s="520"/>
      <c r="W40" s="520"/>
      <c r="X40" s="703"/>
      <c r="Y40" s="704"/>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2"/>
      <c r="C41" s="713"/>
      <c r="D41" s="713"/>
      <c r="E41" s="713"/>
      <c r="F41" s="713"/>
      <c r="G41" s="713"/>
      <c r="H41" s="713"/>
      <c r="I41" s="713"/>
      <c r="J41" s="713"/>
      <c r="K41" s="714"/>
      <c r="L41" s="700"/>
      <c r="M41" s="701"/>
      <c r="N41" s="701"/>
      <c r="O41" s="701"/>
      <c r="P41" s="702"/>
      <c r="Q41" s="696"/>
      <c r="R41" s="696"/>
      <c r="S41" s="696"/>
      <c r="T41" s="696"/>
      <c r="U41" s="696"/>
      <c r="V41" s="520"/>
      <c r="W41" s="101"/>
      <c r="X41" s="703"/>
      <c r="Y41" s="704"/>
      <c r="Z41" s="510" t="str">
        <f>IFERROR(VLOOKUP(X41, 【参考】数式用!$A$2:$B$48, 2, FALSE), "")</f>
        <v/>
      </c>
      <c r="AA41" s="536"/>
      <c r="AB41" s="537"/>
      <c r="AC41" s="539">
        <f t="shared" si="0"/>
        <v>0</v>
      </c>
      <c r="AD41" s="531"/>
      <c r="AE41" s="209"/>
      <c r="AF41"/>
    </row>
    <row r="42" spans="1:40" ht="49.95" customHeight="1">
      <c r="A42" s="208">
        <f t="shared" si="1"/>
        <v>4</v>
      </c>
      <c r="B42" s="712"/>
      <c r="C42" s="713"/>
      <c r="D42" s="713"/>
      <c r="E42" s="713"/>
      <c r="F42" s="713"/>
      <c r="G42" s="713"/>
      <c r="H42" s="713"/>
      <c r="I42" s="713"/>
      <c r="J42" s="713"/>
      <c r="K42" s="714"/>
      <c r="L42" s="700"/>
      <c r="M42" s="701"/>
      <c r="N42" s="701"/>
      <c r="O42" s="701"/>
      <c r="P42" s="702"/>
      <c r="Q42" s="696"/>
      <c r="R42" s="696"/>
      <c r="S42" s="696"/>
      <c r="T42" s="696"/>
      <c r="U42" s="696"/>
      <c r="V42" s="520"/>
      <c r="W42" s="101"/>
      <c r="X42" s="703"/>
      <c r="Y42" s="704"/>
      <c r="Z42" s="509" t="str">
        <f>IFERROR(VLOOKUP(X42, 【参考】数式用!$A$2:$B$48, 2, FALSE), "")</f>
        <v/>
      </c>
      <c r="AA42" s="536"/>
      <c r="AB42" s="537"/>
      <c r="AC42" s="538">
        <f t="shared" si="0"/>
        <v>0</v>
      </c>
      <c r="AD42" s="531"/>
      <c r="AE42" s="209"/>
      <c r="AF42"/>
    </row>
    <row r="43" spans="1:40" ht="49.95" customHeight="1">
      <c r="A43" s="208">
        <f t="shared" si="1"/>
        <v>5</v>
      </c>
      <c r="B43" s="712"/>
      <c r="C43" s="713"/>
      <c r="D43" s="713"/>
      <c r="E43" s="713"/>
      <c r="F43" s="713"/>
      <c r="G43" s="713"/>
      <c r="H43" s="713"/>
      <c r="I43" s="713"/>
      <c r="J43" s="713"/>
      <c r="K43" s="714"/>
      <c r="L43" s="700"/>
      <c r="M43" s="701"/>
      <c r="N43" s="701"/>
      <c r="O43" s="701"/>
      <c r="P43" s="702"/>
      <c r="Q43" s="696"/>
      <c r="R43" s="696"/>
      <c r="S43" s="696"/>
      <c r="T43" s="696"/>
      <c r="U43" s="696"/>
      <c r="V43" s="574"/>
      <c r="W43" s="101"/>
      <c r="X43" s="703"/>
      <c r="Y43" s="704"/>
      <c r="Z43" s="509" t="str">
        <f>IFERROR(VLOOKUP(X43, 【参考】数式用!$A$2:$B$48, 2, FALSE), "")</f>
        <v/>
      </c>
      <c r="AA43" s="536"/>
      <c r="AB43" s="537"/>
      <c r="AC43" s="538">
        <f t="shared" si="0"/>
        <v>0</v>
      </c>
      <c r="AD43" s="531"/>
      <c r="AE43" s="209"/>
      <c r="AF43"/>
    </row>
    <row r="44" spans="1:40" ht="49.95" customHeight="1">
      <c r="A44" s="208">
        <f t="shared" si="1"/>
        <v>6</v>
      </c>
      <c r="B44" s="712"/>
      <c r="C44" s="713"/>
      <c r="D44" s="713"/>
      <c r="E44" s="713"/>
      <c r="F44" s="713"/>
      <c r="G44" s="713"/>
      <c r="H44" s="713"/>
      <c r="I44" s="713"/>
      <c r="J44" s="713"/>
      <c r="K44" s="714"/>
      <c r="L44" s="700"/>
      <c r="M44" s="701"/>
      <c r="N44" s="701"/>
      <c r="O44" s="701"/>
      <c r="P44" s="702"/>
      <c r="Q44" s="696"/>
      <c r="R44" s="696"/>
      <c r="S44" s="696"/>
      <c r="T44" s="696"/>
      <c r="U44" s="696"/>
      <c r="V44" s="520"/>
      <c r="W44" s="101"/>
      <c r="X44" s="703"/>
      <c r="Y44" s="704"/>
      <c r="Z44" s="509" t="str">
        <f>IFERROR(VLOOKUP(X44, 【参考】数式用!$A$2:$B$48, 2, FALSE), "")</f>
        <v/>
      </c>
      <c r="AA44" s="536"/>
      <c r="AB44" s="537"/>
      <c r="AC44" s="538">
        <f t="shared" si="0"/>
        <v>0</v>
      </c>
      <c r="AD44" s="531"/>
      <c r="AE44" s="209"/>
      <c r="AF44"/>
    </row>
    <row r="45" spans="1:40" ht="49.95"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5"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5"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5"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5"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5"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5"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5"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5"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5"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5"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5"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5"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5"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5"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5"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5"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5"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5"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5"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5"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5"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5"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5"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5"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5"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5"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5"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5"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5"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5"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5"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5"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5"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5"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5"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5"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5"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5"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5"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5"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5"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5"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5"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5"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5"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5"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5"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5"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5"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5"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5"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5"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5"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5"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5"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5"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5"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5"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5"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5"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5"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5"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5"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5"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5"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5"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5"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5"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5"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5"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5"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5"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5"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5"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5"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5"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5"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5"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5"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5"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5"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5"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5"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5"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5"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5"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5"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5"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5"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5"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5"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gFG4S+lEVIg+lIahfcb43STuN/MixaqS8eC/SIIkIXc4NRzDbRycSJXSJvEX29BaP5tts5qzenW25jdszAwX8w==" saltValue="DN0YZqO8XQgsqeyVnVuSeg=="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C00000"/>
    <pageSetUpPr fitToPage="1"/>
  </sheetPr>
  <dimension ref="A1:BE169"/>
  <sheetViews>
    <sheetView view="pageBreakPreview" zoomScale="115" zoomScaleNormal="120" zoomScaleSheetLayoutView="115" zoomScalePageLayoutView="64" workbookViewId="0">
      <selection activeCell="AF1" sqref="AF1:AK1"/>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文京区</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
      </c>
      <c r="AL59" s="47"/>
      <c r="AM59" s="47"/>
      <c r="AN59" s="47"/>
      <c r="AO59" s="47"/>
      <c r="AP59" s="47"/>
      <c r="AQ59" s="47"/>
      <c r="AR59" s="47"/>
      <c r="AS59" s="47"/>
      <c r="AT59" s="47"/>
      <c r="AU59" s="47"/>
      <c r="AV59" s="47"/>
      <c r="AW59" s="47"/>
      <c r="AX59" s="47"/>
      <c r="AY59" s="47"/>
      <c r="BA59" s="769">
        <f>COUNTIF('別紙様式2-2（処遇改善加算　個票）'!P:P,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799999999999997"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2" customHeight="1">
      <c r="A82" s="47"/>
      <c r="B82" s="770"/>
      <c r="C82" s="771"/>
      <c r="D82" s="771"/>
      <c r="E82" s="749"/>
      <c r="F82" s="750"/>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2"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8"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2"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5yXbhWuhvGlmGB28A2SrQmLbjCRs51TIgUtVoWF1+y8143jIQfAsTzZjz5B7AcJ8D1qREliWC5OL8Ae9t0LvxQ==" saltValue="WEZDX7UFYdzDkeqmX14vU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167640</xdr:colOff>
                    <xdr:row>108</xdr:row>
                    <xdr:rowOff>30480</xdr:rowOff>
                  </from>
                  <to>
                    <xdr:col>1</xdr:col>
                    <xdr:colOff>228600</xdr:colOff>
                    <xdr:row>108</xdr:row>
                    <xdr:rowOff>411480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167640</xdr:colOff>
                    <xdr:row>109</xdr:row>
                    <xdr:rowOff>30480</xdr:rowOff>
                  </from>
                  <to>
                    <xdr:col>2</xdr:col>
                    <xdr:colOff>7620</xdr:colOff>
                    <xdr:row>110</xdr:row>
                    <xdr:rowOff>30480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167640</xdr:colOff>
                    <xdr:row>110</xdr:row>
                    <xdr:rowOff>30480</xdr:rowOff>
                  </from>
                  <to>
                    <xdr:col>2</xdr:col>
                    <xdr:colOff>7620</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167640</xdr:colOff>
                    <xdr:row>111</xdr:row>
                    <xdr:rowOff>30480</xdr:rowOff>
                  </from>
                  <to>
                    <xdr:col>2</xdr:col>
                    <xdr:colOff>7620</xdr:colOff>
                    <xdr:row>112</xdr:row>
                    <xdr:rowOff>30480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167640</xdr:colOff>
                    <xdr:row>112</xdr:row>
                    <xdr:rowOff>30480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167640</xdr:colOff>
                    <xdr:row>114</xdr:row>
                    <xdr:rowOff>30480</xdr:rowOff>
                  </from>
                  <to>
                    <xdr:col>2</xdr:col>
                    <xdr:colOff>0</xdr:colOff>
                    <xdr:row>115</xdr:row>
                    <xdr:rowOff>30480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167640</xdr:colOff>
                    <xdr:row>113</xdr:row>
                    <xdr:rowOff>30480</xdr:rowOff>
                  </from>
                  <to>
                    <xdr:col>2</xdr:col>
                    <xdr:colOff>7620</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220980</xdr:colOff>
                    <xdr:row>103</xdr:row>
                    <xdr:rowOff>0</xdr:rowOff>
                  </from>
                  <to>
                    <xdr:col>6</xdr:col>
                    <xdr:colOff>30480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228600</xdr:colOff>
                    <xdr:row>52</xdr:row>
                    <xdr:rowOff>38100</xdr:rowOff>
                  </from>
                  <to>
                    <xdr:col>3</xdr:col>
                    <xdr:colOff>76200</xdr:colOff>
                    <xdr:row>52</xdr:row>
                    <xdr:rowOff>259080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228600</xdr:colOff>
                    <xdr:row>53</xdr:row>
                    <xdr:rowOff>30480</xdr:rowOff>
                  </from>
                  <to>
                    <xdr:col>3</xdr:col>
                    <xdr:colOff>30480</xdr:colOff>
                    <xdr:row>53</xdr:row>
                    <xdr:rowOff>281940</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228600</xdr:colOff>
                    <xdr:row>53</xdr:row>
                    <xdr:rowOff>259080</xdr:rowOff>
                  </from>
                  <to>
                    <xdr:col>3</xdr:col>
                    <xdr:colOff>30480</xdr:colOff>
                    <xdr:row>55</xdr:row>
                    <xdr:rowOff>76200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228600</xdr:colOff>
                    <xdr:row>54</xdr:row>
                    <xdr:rowOff>259080</xdr:rowOff>
                  </from>
                  <to>
                    <xdr:col>3</xdr:col>
                    <xdr:colOff>45720</xdr:colOff>
                    <xdr:row>56</xdr:row>
                    <xdr:rowOff>30480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220980</xdr:colOff>
                    <xdr:row>101</xdr:row>
                    <xdr:rowOff>365760</xdr:rowOff>
                  </from>
                  <to>
                    <xdr:col>6</xdr:col>
                    <xdr:colOff>30480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pageSetUpPr fitToPage="1"/>
  </sheetPr>
  <dimension ref="A1:BH495"/>
  <sheetViews>
    <sheetView view="pageBreakPreview" zoomScale="86" zoomScaleNormal="85" zoomScaleSheetLayoutView="86" zoomScalePageLayoutView="70" workbookViewId="0">
      <selection activeCell="AM8" sqref="AM8"/>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文京区</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
      </c>
      <c r="AV12" s="742" t="str">
        <f>IF(AND(P12&lt;&gt;"処遇改善加算Ⅲ",P12&lt;&gt;"処遇改善加算Ⅳ", P12&lt;&gt;"", AU12&lt;&gt;"対象外"), 1,"")</f>
        <v/>
      </c>
      <c r="AW12" s="742"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
      </c>
      <c r="AV16" s="742" t="str">
        <f>IF(AND(P16&lt;&gt;"処遇改善加算Ⅲ",P16&lt;&gt;"処遇改善加算Ⅳ", P16&lt;&gt;"", AU16&lt;&gt;"対象外"), 1,"")</f>
        <v/>
      </c>
      <c r="AW16" s="742"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3" t="str">
        <f>IFERROR((VLOOKUP(N20, 【参考】数式用２!$BE$5:$BE$13, 1,FALSE)), "対象外")</f>
        <v>対象外</v>
      </c>
      <c r="AR20" s="742" t="str">
        <f>IF(AG20&lt;&gt;"",IF(AH20="○","入力済","未入力"),"")</f>
        <v/>
      </c>
      <c r="AS20" s="742" t="str">
        <f>IF(AND(P20&lt;&gt;"", AI20=""), "未入力", "入力済")</f>
        <v>入力済</v>
      </c>
      <c r="AT20" s="742" t="str">
        <f>IF(AND(P20&lt;&gt;"", P20&lt;&gt;"処遇改善加算Ⅳ", AJ20=""), "未入力", "入力済")</f>
        <v>入力済</v>
      </c>
      <c r="AU20" s="742" t="str">
        <f>IFERROR(VLOOKUP(K20, 【参考】数式用２!$BB$5:$BC$50, 2, FALSE), "")</f>
        <v/>
      </c>
      <c r="AV20" s="742" t="str">
        <f>IF(AND(P20&lt;&gt;"処遇改善加算Ⅲ",P20&lt;&gt;"処遇改善加算Ⅳ", P20&lt;&gt;"", AU20&lt;&gt;"対象外"), 1,"")</f>
        <v/>
      </c>
      <c r="AW20" s="742"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3" t="str">
        <f>IFERROR((VLOOKUP(N24, 【参考】数式用２!$BE$5:$BE$13, 1,FALSE)), "対象外")</f>
        <v>対象外</v>
      </c>
      <c r="AR24" s="742" t="str">
        <f>IF(AG24&lt;&gt;"",IF(AH24="○","入力済","未入力"),"")</f>
        <v/>
      </c>
      <c r="AS24" s="742" t="str">
        <f>IF(AND(P24&lt;&gt;"", AI24=""), "未入力", "入力済")</f>
        <v>入力済</v>
      </c>
      <c r="AT24" s="742" t="str">
        <f>IF(AND(P24&lt;&gt;"", P24&lt;&gt;"処遇改善加算Ⅳ", AJ24=""), "未入力", "入力済")</f>
        <v>入力済</v>
      </c>
      <c r="AU24" s="742" t="str">
        <f>IFERROR(VLOOKUP(K24, 【参考】数式用２!$BB$5:$BC$50, 2, FALSE), "")</f>
        <v/>
      </c>
      <c r="AV24" s="742" t="str">
        <f>IF(AND(P24&lt;&gt;"処遇改善加算Ⅲ",P24&lt;&gt;"処遇改善加算Ⅳ", P24&lt;&gt;"", AU24&lt;&gt;"対象外"), 1,"")</f>
        <v/>
      </c>
      <c r="AW24" s="742"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
      </c>
      <c r="AV28" s="742" t="str">
        <f>IF(AND(P28&lt;&gt;"処遇改善加算Ⅲ",P28&lt;&gt;"処遇改善加算Ⅳ", P28&lt;&gt;"", AU28&lt;&gt;"対象外"), 1,"")</f>
        <v/>
      </c>
      <c r="AW28" s="742"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3" t="str">
        <f>IFERROR((VLOOKUP(N32, 【参考】数式用２!$BE$5:$BE$13, 1,FALSE)), "対象外")</f>
        <v>対象外</v>
      </c>
      <c r="AR32" s="742" t="str">
        <f>IF(AG32&lt;&gt;"",IF(AH32="○","入力済","未入力"),"")</f>
        <v/>
      </c>
      <c r="AS32" s="742" t="str">
        <f>IF(AND(P32&lt;&gt;"", AI32=""), "未入力", "入力済")</f>
        <v>入力済</v>
      </c>
      <c r="AT32" s="742" t="str">
        <f>IF(AND(P32&lt;&gt;"", P32&lt;&gt;"処遇改善加算Ⅳ", AJ32=""), "未入力", "入力済")</f>
        <v>入力済</v>
      </c>
      <c r="AU32" s="742" t="str">
        <f>IFERROR(VLOOKUP(K32, 【参考】数式用２!$BB$5:$BC$50, 2, FALSE), "")</f>
        <v/>
      </c>
      <c r="AV32" s="742" t="str">
        <f>IF(AND(P32&lt;&gt;"処遇改善加算Ⅲ",P32&lt;&gt;"処遇改善加算Ⅳ", P32&lt;&gt;"", AU32&lt;&gt;"対象外"), 1,"")</f>
        <v/>
      </c>
      <c r="AW32" s="742"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157" t="s">
        <v>293</v>
      </c>
      <c r="C3" s="1157"/>
      <c r="D3" s="1157"/>
      <c r="E3" s="1157"/>
      <c r="F3" s="1157"/>
      <c r="G3" s="1157"/>
      <c r="H3" s="1157"/>
      <c r="I3" s="1157"/>
      <c r="J3" s="492"/>
    </row>
    <row r="4" spans="1:10" s="493" customFormat="1" ht="25.2" customHeight="1">
      <c r="A4" s="492"/>
      <c r="B4" s="1159" t="s">
        <v>294</v>
      </c>
      <c r="C4" s="1160"/>
      <c r="D4" s="1160"/>
      <c r="E4" s="1160"/>
      <c r="F4" s="1160"/>
      <c r="G4" s="1160"/>
      <c r="H4" s="1160"/>
      <c r="I4" s="1161"/>
      <c r="J4" s="492"/>
    </row>
    <row r="5" spans="1:10" s="493" customFormat="1" ht="25.2" customHeight="1">
      <c r="A5" s="492"/>
      <c r="B5" s="494" t="s">
        <v>295</v>
      </c>
      <c r="C5" s="1159" t="s">
        <v>2215</v>
      </c>
      <c r="D5" s="1160"/>
      <c r="E5" s="1160"/>
      <c r="F5" s="1160"/>
      <c r="G5" s="1160"/>
      <c r="H5" s="1160"/>
      <c r="I5" s="1161"/>
      <c r="J5" s="492"/>
    </row>
    <row r="6" spans="1:10" s="493" customFormat="1" ht="25.2" customHeight="1">
      <c r="A6" s="492"/>
      <c r="B6" s="494" t="s">
        <v>296</v>
      </c>
      <c r="C6" s="1159" t="s">
        <v>2216</v>
      </c>
      <c r="D6" s="1160"/>
      <c r="E6" s="1160"/>
      <c r="F6" s="1160"/>
      <c r="G6" s="1160"/>
      <c r="H6" s="1160"/>
      <c r="I6" s="1161"/>
      <c r="J6" s="492"/>
    </row>
    <row r="7" spans="1:10" s="493" customFormat="1" ht="25.2" customHeight="1">
      <c r="A7" s="492"/>
      <c r="B7" s="494" t="s">
        <v>297</v>
      </c>
      <c r="C7" s="1159" t="s">
        <v>2217</v>
      </c>
      <c r="D7" s="1160"/>
      <c r="E7" s="1160"/>
      <c r="F7" s="1160"/>
      <c r="G7" s="1160"/>
      <c r="H7" s="1160"/>
      <c r="I7" s="1161"/>
      <c r="J7" s="492"/>
    </row>
    <row r="8" spans="1:10" s="493" customFormat="1" ht="25.2" customHeight="1">
      <c r="A8" s="492"/>
      <c r="B8" s="495"/>
      <c r="C8" s="496"/>
      <c r="D8" s="497"/>
      <c r="E8" s="497"/>
      <c r="F8" s="497"/>
      <c r="G8" s="497"/>
      <c r="H8" s="497"/>
      <c r="I8" s="497"/>
      <c r="J8" s="492"/>
    </row>
    <row r="9" spans="1:10" s="493" customFormat="1" ht="36" customHeight="1">
      <c r="A9" s="492"/>
      <c r="B9" s="1157" t="s">
        <v>298</v>
      </c>
      <c r="C9" s="1157"/>
      <c r="D9" s="1157"/>
      <c r="E9" s="1157"/>
      <c r="F9" s="1157"/>
      <c r="G9" s="1157"/>
      <c r="H9" s="1157"/>
      <c r="I9" s="1157"/>
      <c r="J9" s="492"/>
    </row>
    <row r="10" spans="1:10" s="493" customFormat="1" ht="25.2" customHeight="1">
      <c r="A10" s="492"/>
      <c r="B10" s="1159" t="s">
        <v>299</v>
      </c>
      <c r="C10" s="1160"/>
      <c r="D10" s="1160"/>
      <c r="E10" s="1160"/>
      <c r="F10" s="1160"/>
      <c r="G10" s="1160"/>
      <c r="H10" s="1160"/>
      <c r="I10" s="1161"/>
      <c r="J10" s="492"/>
    </row>
    <row r="11" spans="1:10" s="493" customFormat="1" ht="56.4" customHeight="1">
      <c r="A11" s="492"/>
      <c r="B11" s="1158" t="s">
        <v>295</v>
      </c>
      <c r="C11" s="1164" t="s">
        <v>2218</v>
      </c>
      <c r="D11" s="1165"/>
      <c r="E11" s="1165"/>
      <c r="F11" s="1165"/>
      <c r="G11" s="1165"/>
      <c r="H11" s="1165"/>
      <c r="I11" s="1166"/>
      <c r="J11" s="492"/>
    </row>
    <row r="12" spans="1:10" s="493" customFormat="1" ht="54.6" customHeight="1">
      <c r="A12" s="492"/>
      <c r="B12" s="1158"/>
      <c r="C12" s="1162" t="s">
        <v>300</v>
      </c>
      <c r="D12" s="494" t="s">
        <v>48</v>
      </c>
      <c r="E12" s="1164" t="s">
        <v>2219</v>
      </c>
      <c r="F12" s="1165"/>
      <c r="G12" s="1165"/>
      <c r="H12" s="1165"/>
      <c r="I12" s="1166"/>
    </row>
    <row r="13" spans="1:10" s="493" customFormat="1" ht="32.4" customHeight="1">
      <c r="A13" s="492"/>
      <c r="B13" s="1158"/>
      <c r="C13" s="1163"/>
      <c r="D13" s="494" t="s">
        <v>51</v>
      </c>
      <c r="E13" s="1164" t="s">
        <v>301</v>
      </c>
      <c r="F13" s="1165"/>
      <c r="G13" s="1165"/>
      <c r="H13" s="1165"/>
      <c r="I13" s="1166"/>
    </row>
    <row r="14" spans="1:10" s="493" customFormat="1" ht="25.2" customHeight="1">
      <c r="A14" s="492"/>
      <c r="B14" s="494" t="s">
        <v>296</v>
      </c>
      <c r="C14" s="1159" t="s">
        <v>2220</v>
      </c>
      <c r="D14" s="1160"/>
      <c r="E14" s="1160"/>
      <c r="F14" s="1160"/>
      <c r="G14" s="1160"/>
      <c r="H14" s="1160"/>
      <c r="I14" s="1161"/>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164" t="s">
        <v>2221</v>
      </c>
      <c r="D17" s="1165"/>
      <c r="E17" s="1165"/>
      <c r="F17" s="1165"/>
      <c r="G17" s="1165"/>
      <c r="H17" s="1165"/>
      <c r="I17" s="1166"/>
      <c r="J17" s="500"/>
    </row>
    <row r="18" spans="1:10" s="493" customFormat="1" ht="49.95" customHeight="1">
      <c r="A18" s="492"/>
      <c r="B18" s="501"/>
      <c r="C18" s="1162" t="s">
        <v>303</v>
      </c>
      <c r="D18" s="494" t="s">
        <v>48</v>
      </c>
      <c r="E18" s="1164" t="s">
        <v>304</v>
      </c>
      <c r="F18" s="1165"/>
      <c r="G18" s="1165"/>
      <c r="H18" s="1165"/>
      <c r="I18" s="1166"/>
    </row>
    <row r="19" spans="1:10" s="493" customFormat="1" ht="76.2" customHeight="1">
      <c r="A19" s="492"/>
      <c r="B19" s="501"/>
      <c r="C19" s="1172"/>
      <c r="D19" s="494" t="s">
        <v>51</v>
      </c>
      <c r="E19" s="1164" t="s">
        <v>305</v>
      </c>
      <c r="F19" s="1165"/>
      <c r="G19" s="1165"/>
      <c r="H19" s="1165"/>
      <c r="I19" s="1166"/>
    </row>
    <row r="20" spans="1:10" s="493" customFormat="1" ht="78.599999999999994" customHeight="1">
      <c r="A20" s="492"/>
      <c r="B20" s="502"/>
      <c r="C20" s="1163"/>
      <c r="D20" s="494" t="s">
        <v>54</v>
      </c>
      <c r="E20" s="1164" t="s">
        <v>306</v>
      </c>
      <c r="F20" s="1165"/>
      <c r="G20" s="1165"/>
      <c r="H20" s="1165"/>
      <c r="I20" s="1166"/>
    </row>
    <row r="21" spans="1:10" s="493" customFormat="1" ht="25.2" customHeight="1">
      <c r="A21" s="492"/>
      <c r="B21" s="502" t="s">
        <v>296</v>
      </c>
      <c r="C21" s="1171" t="s">
        <v>2220</v>
      </c>
      <c r="D21" s="1171"/>
      <c r="E21" s="1171"/>
      <c r="F21" s="1171"/>
      <c r="G21" s="1171"/>
      <c r="H21" s="1171"/>
      <c r="I21" s="1171"/>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175" t="s">
        <v>312</v>
      </c>
      <c r="E26" s="1176"/>
      <c r="F26" s="483" t="s">
        <v>313</v>
      </c>
      <c r="G26" s="484" t="s">
        <v>314</v>
      </c>
      <c r="H26" s="484" t="s">
        <v>315</v>
      </c>
      <c r="I26" s="484" t="s">
        <v>316</v>
      </c>
    </row>
    <row r="27" spans="1:10" ht="115.2" customHeight="1">
      <c r="A27" s="485" t="s">
        <v>317</v>
      </c>
      <c r="B27" s="486" t="s">
        <v>318</v>
      </c>
      <c r="C27" s="487" t="s">
        <v>319</v>
      </c>
      <c r="D27" s="1173" t="s">
        <v>320</v>
      </c>
      <c r="E27" s="1174"/>
      <c r="F27" s="487" t="s">
        <v>321</v>
      </c>
      <c r="G27" s="487" t="s">
        <v>322</v>
      </c>
      <c r="H27" s="487" t="s">
        <v>323</v>
      </c>
      <c r="I27" s="487" t="s">
        <v>324</v>
      </c>
    </row>
    <row r="28" spans="1:10" ht="145.94999999999999" customHeight="1">
      <c r="A28" s="485" t="s">
        <v>317</v>
      </c>
      <c r="B28" s="486" t="s">
        <v>325</v>
      </c>
      <c r="C28" s="487" t="s">
        <v>326</v>
      </c>
      <c r="D28" s="1173" t="s">
        <v>327</v>
      </c>
      <c r="E28" s="1174"/>
      <c r="F28" s="487" t="s">
        <v>328</v>
      </c>
      <c r="G28" s="487" t="s">
        <v>329</v>
      </c>
      <c r="H28" s="487" t="s">
        <v>330</v>
      </c>
      <c r="I28" s="487" t="s">
        <v>324</v>
      </c>
    </row>
    <row r="29" spans="1:10" ht="168">
      <c r="A29" s="485" t="s">
        <v>331</v>
      </c>
      <c r="B29" s="486" t="s">
        <v>332</v>
      </c>
      <c r="C29" s="487" t="s">
        <v>333</v>
      </c>
      <c r="D29" s="1173" t="s">
        <v>334</v>
      </c>
      <c r="E29" s="1174"/>
      <c r="F29" s="487" t="s">
        <v>335</v>
      </c>
      <c r="G29" s="487" t="s">
        <v>336</v>
      </c>
      <c r="H29" s="487" t="s">
        <v>337</v>
      </c>
      <c r="I29" s="487" t="s">
        <v>338</v>
      </c>
    </row>
    <row r="30" spans="1:10" ht="147">
      <c r="A30" s="485" t="s">
        <v>339</v>
      </c>
      <c r="B30" s="482"/>
      <c r="C30" s="487" t="s">
        <v>340</v>
      </c>
      <c r="D30" s="1173" t="s">
        <v>341</v>
      </c>
      <c r="E30" s="1174"/>
      <c r="F30" s="487" t="s">
        <v>342</v>
      </c>
      <c r="G30" s="487" t="s">
        <v>343</v>
      </c>
      <c r="H30" s="487" t="s">
        <v>344</v>
      </c>
      <c r="I30" s="487" t="s">
        <v>345</v>
      </c>
    </row>
    <row r="31" spans="1:10" ht="147">
      <c r="A31" s="485" t="s">
        <v>346</v>
      </c>
      <c r="B31" s="482"/>
      <c r="C31" s="487" t="s">
        <v>347</v>
      </c>
      <c r="D31" s="1173" t="s">
        <v>348</v>
      </c>
      <c r="E31" s="1174"/>
      <c r="F31" s="487" t="s">
        <v>349</v>
      </c>
      <c r="G31" s="487" t="s">
        <v>350</v>
      </c>
      <c r="H31" s="487" t="s">
        <v>351</v>
      </c>
      <c r="I31" s="487" t="s">
        <v>352</v>
      </c>
    </row>
    <row r="32" spans="1:10" ht="23.4">
      <c r="A32" s="1167" t="s">
        <v>353</v>
      </c>
      <c r="B32" s="1167"/>
      <c r="C32" s="1167"/>
      <c r="D32" s="1167"/>
      <c r="E32" s="1167"/>
      <c r="F32" s="1167"/>
      <c r="G32" s="1167"/>
      <c r="H32" s="1167"/>
      <c r="I32" s="1167"/>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168" t="s">
        <v>355</v>
      </c>
      <c r="B35" s="1169"/>
      <c r="C35" s="1169"/>
      <c r="D35" s="1169"/>
      <c r="E35" s="1169"/>
      <c r="F35" s="1169"/>
      <c r="G35" s="1169"/>
      <c r="H35" s="1169"/>
      <c r="I35" s="1170"/>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C40" sqref="C40:AH4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5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35" t="s">
        <v>12</v>
      </c>
      <c r="B4" s="1236"/>
      <c r="C4" s="1236"/>
      <c r="D4" s="1236"/>
      <c r="E4" s="1236"/>
      <c r="F4" s="1237"/>
      <c r="G4" s="1224" t="str">
        <f>IF(基本情報入力シート!L21="","",基本情報入力シート!L21)</f>
        <v/>
      </c>
      <c r="H4" s="1225"/>
      <c r="I4" s="1225"/>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79"/>
    </row>
    <row r="5" spans="1:55" s="15" customFormat="1" ht="14.25" customHeight="1">
      <c r="A5" s="1238" t="s">
        <v>42</v>
      </c>
      <c r="B5" s="1239"/>
      <c r="C5" s="1239"/>
      <c r="D5" s="1239"/>
      <c r="E5" s="1239"/>
      <c r="F5" s="1240"/>
      <c r="G5" s="1226" t="str">
        <f>IF(基本情報入力シート!L22="","",基本情報入力シート!L22)</f>
        <v/>
      </c>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c r="AF5" s="1227"/>
      <c r="AG5" s="1227"/>
      <c r="AH5" s="1227"/>
      <c r="AI5" s="1227"/>
      <c r="AJ5" s="79"/>
    </row>
    <row r="6" spans="1:55" s="15" customFormat="1" ht="12.75" customHeight="1">
      <c r="A6" s="923" t="s">
        <v>43</v>
      </c>
      <c r="B6" s="924"/>
      <c r="C6" s="924"/>
      <c r="D6" s="924"/>
      <c r="E6" s="924"/>
      <c r="F6" s="1219"/>
      <c r="G6" s="86" t="s">
        <v>15</v>
      </c>
      <c r="H6" s="1220" t="str">
        <f>IF(基本情報入力シート!AM24="－","",基本情報入力シート!AM24)</f>
        <v>-</v>
      </c>
      <c r="I6" s="1220"/>
      <c r="J6" s="1220"/>
      <c r="K6" s="1220"/>
      <c r="L6" s="122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15"/>
      <c r="B7" s="1216"/>
      <c r="C7" s="1216"/>
      <c r="D7" s="1216"/>
      <c r="E7" s="1216"/>
      <c r="F7" s="1217"/>
      <c r="G7" s="1228" t="str">
        <f>IF(基本情報入力シート!L24="","",基本情報入力シート!L24)</f>
        <v/>
      </c>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79"/>
    </row>
    <row r="8" spans="1:55" s="15" customFormat="1" ht="11.4" customHeight="1">
      <c r="A8" s="1215"/>
      <c r="B8" s="1216"/>
      <c r="C8" s="1216"/>
      <c r="D8" s="1216"/>
      <c r="E8" s="1216"/>
      <c r="F8" s="1217"/>
      <c r="G8" s="1230" t="str">
        <f>IF(基本情報入力シート!L25="","",基本情報入力シート!L25)</f>
        <v/>
      </c>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79"/>
    </row>
    <row r="9" spans="1:55" s="15" customFormat="1" ht="13.5" customHeight="1">
      <c r="A9" s="1221" t="s">
        <v>12</v>
      </c>
      <c r="B9" s="1222"/>
      <c r="C9" s="1222"/>
      <c r="D9" s="1222"/>
      <c r="E9" s="1222"/>
      <c r="F9" s="1223"/>
      <c r="G9" s="1268" t="str">
        <f>IF(基本情報入力シート!L29="","",基本情報入力シート!L29)</f>
        <v/>
      </c>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79"/>
    </row>
    <row r="10" spans="1:55" s="15" customFormat="1">
      <c r="A10" s="1215" t="s">
        <v>44</v>
      </c>
      <c r="B10" s="1216"/>
      <c r="C10" s="1216"/>
      <c r="D10" s="1216"/>
      <c r="E10" s="1216"/>
      <c r="F10" s="1217"/>
      <c r="G10" s="1270" t="str">
        <f>IF(基本情報入力シート!L30="","",基本情報入力シート!L30)</f>
        <v/>
      </c>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79"/>
    </row>
    <row r="11" spans="1:55" s="15" customFormat="1" ht="13.5" customHeight="1">
      <c r="A11" s="1218" t="s">
        <v>45</v>
      </c>
      <c r="B11" s="1218"/>
      <c r="C11" s="1218"/>
      <c r="D11" s="1218"/>
      <c r="E11" s="1218"/>
      <c r="F11" s="1218"/>
      <c r="G11" s="806" t="s">
        <v>26</v>
      </c>
      <c r="H11" s="807"/>
      <c r="I11" s="807"/>
      <c r="J11" s="807"/>
      <c r="K11" s="1241" t="str">
        <f>IF(基本情報入力シート!L31="","",基本情報入力シート!L31)</f>
        <v/>
      </c>
      <c r="L11" s="1242"/>
      <c r="M11" s="1242"/>
      <c r="N11" s="1242"/>
      <c r="O11" s="1242"/>
      <c r="P11" s="1242"/>
      <c r="Q11" s="1242"/>
      <c r="R11" s="1242"/>
      <c r="S11" s="1242"/>
      <c r="T11" s="1243"/>
      <c r="U11" s="1232" t="s">
        <v>27</v>
      </c>
      <c r="V11" s="1233"/>
      <c r="W11" s="1233"/>
      <c r="X11" s="1234"/>
      <c r="Y11" s="1241" t="str">
        <f>IF(基本情報入力シート!L32="","",基本情報入力シート!L32)</f>
        <v/>
      </c>
      <c r="Z11" s="1242"/>
      <c r="AA11" s="1242"/>
      <c r="AB11" s="1242"/>
      <c r="AC11" s="1242"/>
      <c r="AD11" s="1242"/>
      <c r="AE11" s="1242"/>
      <c r="AF11" s="1242"/>
      <c r="AG11" s="1242"/>
      <c r="AH11" s="1242"/>
      <c r="AI11" s="124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9" t="str">
        <f>IF(G5="", "", IF(AND(OR(A15="✓", A16="✓", A17="✓"), OR(A19="✓",AND(A20="✓", M21&lt;&gt;""))), "○", "×"))</f>
        <v/>
      </c>
      <c r="AI13" s="1250"/>
      <c r="AK13" s="1262" t="s">
        <v>241</v>
      </c>
      <c r="AL13" s="1263"/>
      <c r="AM13" s="1263"/>
      <c r="AN13" s="1263"/>
      <c r="AO13" s="1263"/>
      <c r="AP13" s="1263"/>
      <c r="AQ13" s="1263"/>
      <c r="AR13" s="1263"/>
      <c r="AS13" s="1263"/>
      <c r="AT13" s="1263"/>
      <c r="AU13" s="1263"/>
      <c r="AV13" s="1264"/>
    </row>
    <row r="14" spans="1:55" ht="27.6" customHeight="1" thickBot="1">
      <c r="A14" s="1199" t="s">
        <v>242</v>
      </c>
      <c r="B14" s="1200"/>
      <c r="C14" s="1200"/>
      <c r="D14" s="1200"/>
      <c r="E14" s="1200"/>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1"/>
      <c r="AJ14" s="52"/>
      <c r="AR14" s="17"/>
    </row>
    <row r="15" spans="1:55" ht="19.95" customHeight="1">
      <c r="A15" s="112"/>
      <c r="B15" s="1205" t="s">
        <v>2327</v>
      </c>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8"/>
      <c r="AJ15" s="52"/>
      <c r="AR15" s="17"/>
    </row>
    <row r="16" spans="1:55" ht="19.95" customHeight="1">
      <c r="A16" s="110"/>
      <c r="B16" s="1200" t="s">
        <v>2299</v>
      </c>
      <c r="C16" s="1200"/>
      <c r="D16" s="1200"/>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1"/>
      <c r="AJ16" s="52"/>
      <c r="AR16" s="17"/>
    </row>
    <row r="17" spans="1:48" ht="19.95" customHeight="1" thickBot="1">
      <c r="A17" s="111"/>
      <c r="B17" s="1200" t="s">
        <v>243</v>
      </c>
      <c r="C17" s="1200"/>
      <c r="D17" s="1200"/>
      <c r="E17" s="1200"/>
      <c r="F17" s="1200"/>
      <c r="G17" s="1200"/>
      <c r="H17" s="1200"/>
      <c r="I17" s="1200"/>
      <c r="J17" s="1200"/>
      <c r="K17" s="1200"/>
      <c r="L17" s="1200"/>
      <c r="M17" s="1200"/>
      <c r="N17" s="1200"/>
      <c r="O17" s="1200"/>
      <c r="P17" s="1200"/>
      <c r="Q17" s="1200"/>
      <c r="R17" s="1200"/>
      <c r="S17" s="1200"/>
      <c r="T17" s="1200"/>
      <c r="U17" s="1200"/>
      <c r="V17" s="1200"/>
      <c r="W17" s="1200"/>
      <c r="X17" s="1200"/>
      <c r="Y17" s="1200"/>
      <c r="Z17" s="1200"/>
      <c r="AA17" s="1200"/>
      <c r="AB17" s="1200"/>
      <c r="AC17" s="1200"/>
      <c r="AD17" s="1200"/>
      <c r="AE17" s="1200"/>
      <c r="AF17" s="1200"/>
      <c r="AG17" s="1200"/>
      <c r="AH17" s="1200"/>
      <c r="AI17" s="1201"/>
      <c r="AJ17" s="52"/>
      <c r="AR17" s="17"/>
    </row>
    <row r="18" spans="1:48" ht="27.6" customHeight="1" thickBot="1">
      <c r="A18" s="1209" t="s">
        <v>2206</v>
      </c>
      <c r="B18" s="1200"/>
      <c r="C18" s="1200"/>
      <c r="D18" s="1200"/>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1"/>
      <c r="AJ18" s="52"/>
      <c r="AR18" s="17"/>
    </row>
    <row r="19" spans="1:48" ht="19.95" customHeight="1">
      <c r="A19" s="112"/>
      <c r="B19" s="1200" t="s">
        <v>244</v>
      </c>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1"/>
      <c r="AJ19" s="52"/>
      <c r="AR19" s="17"/>
    </row>
    <row r="20" spans="1:48" ht="19.95" customHeight="1" thickBot="1">
      <c r="A20" s="111"/>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207"/>
      <c r="AJ20" s="52"/>
      <c r="AR20" s="17"/>
    </row>
    <row r="21" spans="1:48" ht="29.4" customHeight="1" thickBot="1">
      <c r="A21" s="1260" t="s">
        <v>246</v>
      </c>
      <c r="B21" s="1261"/>
      <c r="C21" s="1261"/>
      <c r="D21" s="1261"/>
      <c r="E21" s="1261"/>
      <c r="F21" s="1261"/>
      <c r="G21" s="1261"/>
      <c r="H21" s="1261"/>
      <c r="I21" s="1261"/>
      <c r="J21" s="1261"/>
      <c r="K21" s="1261"/>
      <c r="L21" s="1261"/>
      <c r="M21" s="1265"/>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7"/>
      <c r="AJ21" s="52"/>
      <c r="AR21" s="17"/>
    </row>
    <row r="22" spans="1:48" ht="118.2"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205" t="s">
        <v>123</v>
      </c>
      <c r="B25" s="1205"/>
      <c r="C25" s="1205"/>
      <c r="D25" s="1205"/>
      <c r="E25" s="1205"/>
      <c r="F25" s="1205"/>
      <c r="G25" s="1205"/>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c r="AG25" s="1206"/>
      <c r="AH25" s="1247" t="str" cm="1">
        <f t="array" ref="AH25">IF(G5="", "", IF(AND(PRODUCT((A28:A33="✓")*1), OR(A19="", AND(A19="✓", A27="✓"))),"○","×"))</f>
        <v/>
      </c>
      <c r="AI25" s="1248"/>
      <c r="AJ25" s="27"/>
      <c r="AK25" s="1244" t="s">
        <v>249</v>
      </c>
      <c r="AL25" s="1245"/>
      <c r="AM25" s="1245"/>
      <c r="AN25" s="1245"/>
      <c r="AO25" s="1245"/>
      <c r="AP25" s="1245"/>
      <c r="AQ25" s="1245"/>
      <c r="AR25" s="1245"/>
      <c r="AS25" s="1245"/>
      <c r="AT25" s="1245"/>
      <c r="AU25" s="1245"/>
      <c r="AV25" s="1246"/>
    </row>
    <row r="26" spans="1:48" ht="14.25" customHeight="1" thickBot="1">
      <c r="A26" s="1257" t="s">
        <v>250</v>
      </c>
      <c r="B26" s="1258"/>
      <c r="C26" s="1258"/>
      <c r="D26" s="1258"/>
      <c r="E26" s="1258"/>
      <c r="F26" s="1258"/>
      <c r="G26" s="1258"/>
      <c r="H26" s="1258"/>
      <c r="I26" s="1258"/>
      <c r="J26" s="1258"/>
      <c r="K26" s="1258"/>
      <c r="L26" s="1258"/>
      <c r="M26" s="1258"/>
      <c r="N26" s="1258"/>
      <c r="O26" s="1258"/>
      <c r="P26" s="1258"/>
      <c r="Q26" s="1258"/>
      <c r="R26" s="1258"/>
      <c r="S26" s="1258"/>
      <c r="T26" s="1258"/>
      <c r="U26" s="1258"/>
      <c r="V26" s="1258"/>
      <c r="W26" s="1258"/>
      <c r="X26" s="1258"/>
      <c r="Y26" s="1258"/>
      <c r="Z26" s="1259"/>
      <c r="AA26" s="1183" t="s">
        <v>251</v>
      </c>
      <c r="AB26" s="1184"/>
      <c r="AC26" s="1184"/>
      <c r="AD26" s="1184"/>
      <c r="AE26" s="1184"/>
      <c r="AF26" s="1184"/>
      <c r="AG26" s="1184"/>
      <c r="AH26" s="1185"/>
      <c r="AI26" s="118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204" t="s">
        <v>252</v>
      </c>
      <c r="AB28" s="1204"/>
      <c r="AC28" s="1204"/>
      <c r="AD28" s="1204"/>
      <c r="AE28" s="1204"/>
      <c r="AF28" s="1204"/>
      <c r="AG28" s="1204"/>
      <c r="AH28" s="1204"/>
      <c r="AI28" s="1204"/>
      <c r="AJ28" s="54"/>
    </row>
    <row r="29" spans="1:48" ht="30" customHeight="1">
      <c r="A29" s="110"/>
      <c r="B29" s="1202" t="s">
        <v>253</v>
      </c>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3"/>
      <c r="AA29" s="1204" t="s">
        <v>254</v>
      </c>
      <c r="AB29" s="1204"/>
      <c r="AC29" s="1204"/>
      <c r="AD29" s="1204"/>
      <c r="AE29" s="1204"/>
      <c r="AF29" s="1204"/>
      <c r="AG29" s="1204"/>
      <c r="AH29" s="1204"/>
      <c r="AI29" s="120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204" t="s">
        <v>134</v>
      </c>
      <c r="AB31" s="1204"/>
      <c r="AC31" s="1204"/>
      <c r="AD31" s="1204"/>
      <c r="AE31" s="1204"/>
      <c r="AF31" s="1204"/>
      <c r="AG31" s="1204"/>
      <c r="AH31" s="1204"/>
      <c r="AI31" s="1204"/>
      <c r="AJ31" s="27"/>
      <c r="AK31" s="18"/>
      <c r="AL31" s="19"/>
    </row>
    <row r="32" spans="1:48" ht="19.95" customHeight="1">
      <c r="A32" s="110"/>
      <c r="B32" s="1202" t="s">
        <v>255</v>
      </c>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3"/>
      <c r="AA32" s="966" t="s">
        <v>136</v>
      </c>
      <c r="AB32" s="966"/>
      <c r="AC32" s="966"/>
      <c r="AD32" s="966"/>
      <c r="AE32" s="966"/>
      <c r="AF32" s="966"/>
      <c r="AG32" s="966"/>
      <c r="AH32" s="966"/>
      <c r="AI32" s="966"/>
      <c r="AJ32" s="27"/>
      <c r="AK32" s="18"/>
      <c r="AL32" s="19"/>
    </row>
    <row r="33" spans="1:52" ht="24.6" customHeight="1" thickBot="1">
      <c r="A33" s="113"/>
      <c r="B33" s="1200" t="s">
        <v>2326</v>
      </c>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9" t="str">
        <f>IF(G5="", "", IF(AND(OR(AND(B40="✓",B41=""), AND(B40="",B41="✓")),B37="✓",G43&lt;&gt;"",J43&lt;&gt;""),"○","×"))</f>
        <v/>
      </c>
      <c r="AI35" s="125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87" t="s">
        <v>2325</v>
      </c>
      <c r="D37" s="1188"/>
      <c r="E37" s="1188"/>
      <c r="F37" s="1188"/>
      <c r="G37" s="1188"/>
      <c r="H37" s="1188"/>
      <c r="I37" s="1188"/>
      <c r="J37" s="1188"/>
      <c r="K37" s="1188"/>
      <c r="L37" s="1188"/>
      <c r="M37" s="1188"/>
      <c r="N37" s="1188"/>
      <c r="O37" s="1188"/>
      <c r="P37" s="1188"/>
      <c r="Q37" s="1188"/>
      <c r="R37" s="1188"/>
      <c r="S37" s="1188"/>
      <c r="T37" s="1188"/>
      <c r="U37" s="1188"/>
      <c r="V37" s="1188"/>
      <c r="W37" s="1188"/>
      <c r="X37" s="1188"/>
      <c r="Y37" s="1188"/>
      <c r="Z37" s="1188"/>
      <c r="AA37" s="1188"/>
      <c r="AB37" s="1188"/>
      <c r="AC37" s="1188"/>
      <c r="AD37" s="1188"/>
      <c r="AE37" s="1188"/>
      <c r="AF37" s="1188"/>
      <c r="AG37" s="1188"/>
      <c r="AH37" s="118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54" t="s">
        <v>257</v>
      </c>
      <c r="C39" s="1254"/>
      <c r="D39" s="1254"/>
      <c r="E39" s="1254"/>
      <c r="F39" s="1254"/>
      <c r="G39" s="1254"/>
      <c r="H39" s="1254"/>
      <c r="I39" s="1254"/>
      <c r="J39" s="1254"/>
      <c r="K39" s="1254"/>
      <c r="L39" s="1254"/>
      <c r="M39" s="1254"/>
      <c r="N39" s="1254"/>
      <c r="O39" s="1254"/>
      <c r="P39" s="1254"/>
      <c r="Q39" s="1254"/>
      <c r="R39" s="1254"/>
      <c r="S39" s="1254"/>
      <c r="T39" s="1254"/>
      <c r="U39" s="1254"/>
      <c r="V39" s="1254"/>
      <c r="W39" s="72"/>
      <c r="X39" s="72"/>
      <c r="Y39" s="72"/>
      <c r="Z39" s="72"/>
      <c r="AA39" s="72"/>
      <c r="AB39" s="72"/>
      <c r="AC39" s="72"/>
      <c r="AD39" s="72"/>
      <c r="AE39" s="72"/>
      <c r="AF39" s="72"/>
      <c r="AG39" s="72"/>
      <c r="AH39" s="72"/>
      <c r="AI39" s="24"/>
      <c r="AJ39" s="74"/>
    </row>
    <row r="40" spans="1:52" ht="40.200000000000003" customHeight="1" thickBot="1">
      <c r="A40" s="22"/>
      <c r="B40" s="115"/>
      <c r="C40" s="1187" t="s">
        <v>2208</v>
      </c>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1188"/>
      <c r="AB40" s="1188"/>
      <c r="AC40" s="1188"/>
      <c r="AD40" s="1188"/>
      <c r="AE40" s="1188"/>
      <c r="AF40" s="1188"/>
      <c r="AG40" s="1188"/>
      <c r="AH40" s="1188"/>
      <c r="AI40" s="26"/>
      <c r="AJ40" s="27"/>
      <c r="AK40" s="25"/>
    </row>
    <row r="41" spans="1:52" ht="25.95" customHeight="1" thickBot="1">
      <c r="A41" s="22"/>
      <c r="B41" s="114"/>
      <c r="C41" s="1188" t="s">
        <v>258</v>
      </c>
      <c r="D41" s="1188"/>
      <c r="E41" s="1188"/>
      <c r="F41" s="1188"/>
      <c r="G41" s="1188"/>
      <c r="H41" s="1188"/>
      <c r="I41" s="1188"/>
      <c r="J41" s="1188"/>
      <c r="K41" s="1188"/>
      <c r="L41" s="1188"/>
      <c r="M41" s="1188"/>
      <c r="N41" s="1188"/>
      <c r="O41" s="1188"/>
      <c r="P41" s="1188"/>
      <c r="Q41" s="1188"/>
      <c r="R41" s="1188"/>
      <c r="S41" s="1188"/>
      <c r="T41" s="1188"/>
      <c r="U41" s="1188"/>
      <c r="V41" s="1188"/>
      <c r="W41" s="1188"/>
      <c r="X41" s="1188"/>
      <c r="Y41" s="1188"/>
      <c r="Z41" s="1188"/>
      <c r="AA41" s="1188"/>
      <c r="AB41" s="1188"/>
      <c r="AC41" s="1188"/>
      <c r="AD41" s="1188"/>
      <c r="AE41" s="1188"/>
      <c r="AF41" s="1188"/>
      <c r="AG41" s="1188"/>
      <c r="AH41" s="118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53"/>
      <c r="F43" s="32" t="s">
        <v>142</v>
      </c>
      <c r="G43" s="1251"/>
      <c r="H43" s="1252"/>
      <c r="I43" s="32" t="s">
        <v>143</v>
      </c>
      <c r="J43" s="1251"/>
      <c r="K43" s="1252"/>
      <c r="L43" s="32" t="s">
        <v>144</v>
      </c>
      <c r="M43" s="27"/>
      <c r="N43" s="893" t="s">
        <v>42</v>
      </c>
      <c r="O43" s="893"/>
      <c r="P43" s="893"/>
      <c r="Q43" s="1192" t="str">
        <f>IF(G5="","",G5)</f>
        <v/>
      </c>
      <c r="R43" s="1192"/>
      <c r="S43" s="1192"/>
      <c r="T43" s="1192"/>
      <c r="U43" s="1192"/>
      <c r="V43" s="1192"/>
      <c r="W43" s="1192"/>
      <c r="X43" s="1192"/>
      <c r="Y43" s="1192"/>
      <c r="Z43" s="1192"/>
      <c r="AA43" s="1192"/>
      <c r="AB43" s="1192"/>
      <c r="AC43" s="1192"/>
      <c r="AD43" s="1192"/>
      <c r="AE43" s="1192"/>
      <c r="AF43" s="1192"/>
      <c r="AG43" s="1192"/>
      <c r="AH43" s="119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82" t="str">
        <f>IF(基本情報入力シート!L26="", "", 基本情報入力シート!L26)</f>
        <v/>
      </c>
      <c r="T44" s="1182"/>
      <c r="U44" s="1182"/>
      <c r="V44" s="1182"/>
      <c r="W44" s="1182"/>
      <c r="X44" s="800"/>
      <c r="Y44" s="800"/>
      <c r="Z44" s="1182" t="str">
        <f>IF(基本情報入力シート!L27="", "", 基本情報入力シート!L27)</f>
        <v/>
      </c>
      <c r="AA44" s="1182"/>
      <c r="AB44" s="1182"/>
      <c r="AC44" s="1182"/>
      <c r="AD44" s="1182"/>
      <c r="AE44" s="1182"/>
      <c r="AF44" s="1182"/>
      <c r="AG44" s="1182"/>
      <c r="AH44" s="118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93" t="s">
        <v>259</v>
      </c>
      <c r="B46" s="1193"/>
      <c r="C46" s="1193"/>
      <c r="D46" s="1193"/>
      <c r="E46" s="1193"/>
      <c r="F46" s="1193"/>
      <c r="G46" s="1193"/>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89" t="s">
        <v>262</v>
      </c>
      <c r="B51" s="1190"/>
      <c r="C51" s="1190"/>
      <c r="D51" s="1190"/>
      <c r="E51" s="1190"/>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1"/>
      <c r="BA51" s="70" t="s">
        <v>263</v>
      </c>
    </row>
    <row r="52" spans="1:53">
      <c r="A52" s="1274" t="s">
        <v>264</v>
      </c>
      <c r="B52" s="1275"/>
      <c r="C52" s="1275"/>
      <c r="D52" s="1275"/>
      <c r="E52" s="1275"/>
      <c r="F52" s="1275"/>
      <c r="G52" s="1275"/>
      <c r="H52" s="1275"/>
      <c r="I52" s="1275"/>
      <c r="J52" s="1275"/>
      <c r="K52" s="1275"/>
      <c r="L52" s="1275"/>
      <c r="M52" s="1275"/>
      <c r="N52" s="1275"/>
      <c r="O52" s="1275"/>
      <c r="P52" s="1275"/>
      <c r="Q52" s="1275"/>
      <c r="R52" s="1275"/>
      <c r="S52" s="1275"/>
      <c r="T52" s="1275"/>
      <c r="U52" s="1275"/>
      <c r="V52" s="1275"/>
      <c r="W52" s="1275"/>
      <c r="X52" s="1275"/>
      <c r="Y52" s="1275"/>
      <c r="Z52" s="1275"/>
      <c r="AA52" s="1275"/>
      <c r="AB52" s="1275"/>
      <c r="AC52" s="1275"/>
      <c r="AD52" s="1275"/>
      <c r="AE52" s="1197" t="str">
        <f>IF(G5="", "", IF(AH13="○", "〇", "×"))</f>
        <v/>
      </c>
      <c r="AF52" s="1197"/>
      <c r="AG52" s="1197"/>
      <c r="AH52" s="1197"/>
      <c r="AI52" s="1197"/>
      <c r="AJ52" s="1197"/>
      <c r="BA52" s="70">
        <f>COUNTIF(A52:AJ58, "×")</f>
        <v>0</v>
      </c>
    </row>
    <row r="53" spans="1:53" ht="15" customHeight="1">
      <c r="A53" s="1189" t="s">
        <v>265</v>
      </c>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1"/>
    </row>
    <row r="54" spans="1:53">
      <c r="A54" s="1272" t="s">
        <v>266</v>
      </c>
      <c r="B54" s="1273"/>
      <c r="C54" s="1273"/>
      <c r="D54" s="1273"/>
      <c r="E54" s="1273"/>
      <c r="F54" s="1273"/>
      <c r="G54" s="1273"/>
      <c r="H54" s="1273"/>
      <c r="I54" s="1273"/>
      <c r="J54" s="1273"/>
      <c r="K54" s="1273"/>
      <c r="L54" s="1273"/>
      <c r="M54" s="1273"/>
      <c r="N54" s="1273"/>
      <c r="O54" s="1273"/>
      <c r="P54" s="1273"/>
      <c r="Q54" s="1273"/>
      <c r="R54" s="1273"/>
      <c r="S54" s="1273"/>
      <c r="T54" s="1273"/>
      <c r="U54" s="1273"/>
      <c r="V54" s="1273"/>
      <c r="W54" s="1273"/>
      <c r="X54" s="1273"/>
      <c r="Y54" s="1273"/>
      <c r="Z54" s="1273"/>
      <c r="AA54" s="1273"/>
      <c r="AB54" s="1273"/>
      <c r="AC54" s="1273"/>
      <c r="AD54" s="1273"/>
      <c r="AE54" s="1197" t="str">
        <f>AH25</f>
        <v/>
      </c>
      <c r="AF54" s="1197"/>
      <c r="AG54" s="1197"/>
      <c r="AH54" s="1197"/>
      <c r="AI54" s="1197"/>
      <c r="AJ54" s="1197"/>
    </row>
    <row r="55" spans="1:53">
      <c r="A55" s="1195" t="s">
        <v>267</v>
      </c>
      <c r="B55" s="1196"/>
      <c r="C55" s="1196"/>
      <c r="D55" s="1196"/>
      <c r="E55" s="1196"/>
      <c r="F55" s="1196"/>
      <c r="G55" s="1196"/>
      <c r="H55" s="1196"/>
      <c r="I55" s="1196"/>
      <c r="J55" s="1196"/>
      <c r="K55" s="1196"/>
      <c r="L55" s="1196"/>
      <c r="M55" s="1196"/>
      <c r="N55" s="1196"/>
      <c r="O55" s="1196"/>
      <c r="P55" s="1196"/>
      <c r="Q55" s="1196"/>
      <c r="R55" s="1196"/>
      <c r="S55" s="1196"/>
      <c r="T55" s="1196"/>
      <c r="U55" s="1196"/>
      <c r="V55" s="1196"/>
      <c r="W55" s="1196"/>
      <c r="X55" s="1196"/>
      <c r="Y55" s="1196"/>
      <c r="Z55" s="1196"/>
      <c r="AA55" s="1196"/>
      <c r="AB55" s="1196"/>
      <c r="AC55" s="1196"/>
      <c r="AD55" s="1196"/>
      <c r="AE55" s="1197" t="str">
        <f>AH35</f>
        <v/>
      </c>
      <c r="AF55" s="1197"/>
      <c r="AG55" s="1197"/>
      <c r="AH55" s="1197"/>
      <c r="AI55" s="1197"/>
      <c r="AJ55" s="1197"/>
    </row>
    <row r="56" spans="1:53" ht="15" customHeight="1">
      <c r="A56" s="1189" t="s">
        <v>268</v>
      </c>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90"/>
      <c r="AG56" s="1190"/>
      <c r="AH56" s="1190"/>
      <c r="AI56" s="1190"/>
      <c r="AJ56" s="1191"/>
    </row>
    <row r="57" spans="1:53">
      <c r="A57" s="1272" t="s">
        <v>269</v>
      </c>
      <c r="B57" s="1273"/>
      <c r="C57" s="1273"/>
      <c r="D57" s="1273"/>
      <c r="E57" s="1273"/>
      <c r="F57" s="1273"/>
      <c r="G57" s="1273"/>
      <c r="H57" s="1273"/>
      <c r="I57" s="1273"/>
      <c r="J57" s="1273"/>
      <c r="K57" s="1273"/>
      <c r="L57" s="1273"/>
      <c r="M57" s="1273"/>
      <c r="N57" s="1273"/>
      <c r="O57" s="1273"/>
      <c r="P57" s="1273"/>
      <c r="Q57" s="1273"/>
      <c r="R57" s="1273"/>
      <c r="S57" s="1273"/>
      <c r="T57" s="1273"/>
      <c r="U57" s="1273"/>
      <c r="V57" s="1273"/>
      <c r="W57" s="1273"/>
      <c r="X57" s="1273"/>
      <c r="Y57" s="1273"/>
      <c r="Z57" s="1273"/>
      <c r="AA57" s="1273"/>
      <c r="AB57" s="1273"/>
      <c r="AC57" s="1273"/>
      <c r="AD57" s="1273"/>
      <c r="AE57" s="1197" t="str">
        <f>'別紙様式2-4（補助金 個票） '!T8</f>
        <v/>
      </c>
      <c r="AF57" s="1197"/>
      <c r="AG57" s="1197"/>
      <c r="AH57" s="1197"/>
      <c r="AI57" s="1197"/>
      <c r="AJ57" s="1197"/>
      <c r="AR57" s="332"/>
    </row>
    <row r="58" spans="1:53">
      <c r="A58" s="1276" t="s">
        <v>270</v>
      </c>
      <c r="B58" s="1277"/>
      <c r="C58" s="1277"/>
      <c r="D58" s="1277"/>
      <c r="E58" s="1277"/>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197" t="str">
        <f>'別紙様式2-4（補助金 個票） '!T9</f>
        <v/>
      </c>
      <c r="AF58" s="1197"/>
      <c r="AG58" s="1197"/>
      <c r="AH58" s="1197"/>
      <c r="AI58" s="1197"/>
      <c r="AJ58" s="1197"/>
    </row>
    <row r="59" spans="1:53">
      <c r="A59" s="1195" t="s">
        <v>271</v>
      </c>
      <c r="B59" s="1196"/>
      <c r="C59" s="1196"/>
      <c r="D59" s="1196"/>
      <c r="E59" s="1196"/>
      <c r="F59" s="1196"/>
      <c r="G59" s="1196"/>
      <c r="H59" s="1196"/>
      <c r="I59" s="1196"/>
      <c r="J59" s="1196"/>
      <c r="K59" s="1196"/>
      <c r="L59" s="1196"/>
      <c r="M59" s="1196"/>
      <c r="N59" s="1196"/>
      <c r="O59" s="1196"/>
      <c r="P59" s="1196"/>
      <c r="Q59" s="1196"/>
      <c r="R59" s="1196"/>
      <c r="S59" s="1196"/>
      <c r="T59" s="1196"/>
      <c r="U59" s="1196"/>
      <c r="V59" s="1196"/>
      <c r="W59" s="1196"/>
      <c r="X59" s="1196"/>
      <c r="Y59" s="1196"/>
      <c r="Z59" s="1196"/>
      <c r="AA59" s="1196"/>
      <c r="AB59" s="1196"/>
      <c r="AC59" s="1196"/>
      <c r="AD59" s="1196"/>
      <c r="AE59" s="1197" t="str">
        <f>'別紙様式2-4（補助金 個票） '!T10</f>
        <v/>
      </c>
      <c r="AF59" s="1197"/>
      <c r="AG59" s="1197"/>
      <c r="AH59" s="1197"/>
      <c r="AI59" s="1197"/>
      <c r="AJ59" s="119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78" t="s">
        <v>272</v>
      </c>
      <c r="B61" s="1278"/>
      <c r="C61" s="1278"/>
      <c r="D61" s="1278"/>
      <c r="E61" s="1278"/>
      <c r="F61" s="1278"/>
      <c r="G61" s="1278"/>
      <c r="H61" s="1278"/>
      <c r="I61" s="1278"/>
      <c r="J61" s="1278"/>
      <c r="K61" s="1278"/>
      <c r="L61" s="1278"/>
      <c r="M61" s="1278"/>
      <c r="N61" s="1278"/>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80" t="s">
        <v>36</v>
      </c>
      <c r="B63" s="1180"/>
      <c r="C63" s="1181" t="s">
        <v>274</v>
      </c>
      <c r="D63" s="1181"/>
      <c r="E63" s="1181"/>
      <c r="F63" s="1181"/>
      <c r="G63" s="1181"/>
      <c r="H63" s="1181" t="s">
        <v>275</v>
      </c>
      <c r="I63" s="1181"/>
      <c r="J63" s="1181"/>
      <c r="K63" s="1181"/>
      <c r="L63" s="1181"/>
      <c r="M63" s="1181"/>
      <c r="N63" s="1181"/>
      <c r="O63" s="1181"/>
      <c r="P63" s="1181"/>
      <c r="Q63" s="1181"/>
      <c r="R63" s="1181"/>
      <c r="S63" s="1181"/>
      <c r="T63" s="1177" t="s">
        <v>276</v>
      </c>
      <c r="U63" s="1178"/>
      <c r="V63" s="1178"/>
      <c r="W63" s="1178"/>
      <c r="X63" s="1178"/>
      <c r="Y63" s="1178"/>
      <c r="Z63" s="1178"/>
      <c r="AA63" s="1178"/>
      <c r="AB63" s="1178"/>
      <c r="AC63" s="1178"/>
      <c r="AD63" s="1178"/>
      <c r="AE63" s="1178"/>
      <c r="AF63" s="1178"/>
      <c r="AG63" s="1178"/>
      <c r="AH63" s="1178"/>
      <c r="AI63" s="1178"/>
      <c r="AJ63" s="1179"/>
      <c r="AK63" s="817" t="s">
        <v>2165</v>
      </c>
      <c r="AL63" s="817"/>
      <c r="AM63" s="817"/>
      <c r="AN63" s="817"/>
      <c r="AO63" s="817"/>
      <c r="AP63" s="817"/>
      <c r="AQ63" s="817"/>
      <c r="AR63" s="817"/>
      <c r="AS63" s="817"/>
      <c r="AT63" s="817"/>
      <c r="AU63" s="817"/>
      <c r="AV63" s="818"/>
    </row>
    <row r="64" spans="1:53" ht="31.95" customHeight="1">
      <c r="A64" s="1194" t="str">
        <f>AE1</f>
        <v/>
      </c>
      <c r="B64" s="1194"/>
      <c r="C64" s="1210">
        <f>IFERROR(SUMIF('別紙様式2-4（補助金 個票） '!$D$11:$D$110, '別紙様式2-3（補助金　総括表）'!A64, '別紙様式2-4（補助金 個票） '!$M$11:$M$110), "未入力あり")</f>
        <v>0</v>
      </c>
      <c r="D64" s="1210"/>
      <c r="E64" s="1210"/>
      <c r="F64" s="1210"/>
      <c r="G64" s="1210"/>
      <c r="H64" s="1211" t="str">
        <f>IF(C64&gt;0, IFERROR((VLOOKUP(A64&amp;"○"&amp;"○", '別紙様式2-4（補助金 個票） '!AI:AJ, 2, FALSE)), "振込先未選択"), "")</f>
        <v/>
      </c>
      <c r="I64" s="1211"/>
      <c r="J64" s="1211"/>
      <c r="K64" s="1211"/>
      <c r="L64" s="1211"/>
      <c r="M64" s="1211"/>
      <c r="N64" s="1211"/>
      <c r="O64" s="1211"/>
      <c r="P64" s="1211"/>
      <c r="Q64" s="1211"/>
      <c r="R64" s="1211"/>
      <c r="S64" s="1211"/>
      <c r="T64" s="1177" t="str">
        <f>IFERROR(IF(H64="", "", VLOOKUP(H64, '別紙様式2-4（補助金 個票） '!$F$11:$S$110, 14, FALSE)), "未記入")</f>
        <v/>
      </c>
      <c r="U64" s="1178"/>
      <c r="V64" s="1178"/>
      <c r="W64" s="1178"/>
      <c r="X64" s="1178"/>
      <c r="Y64" s="1178"/>
      <c r="Z64" s="1178"/>
      <c r="AA64" s="1178"/>
      <c r="AB64" s="1178"/>
      <c r="AC64" s="1178"/>
      <c r="AD64" s="1178"/>
      <c r="AE64" s="1178"/>
      <c r="AF64" s="1178"/>
      <c r="AG64" s="1178"/>
      <c r="AH64" s="1178"/>
      <c r="AI64" s="1178"/>
      <c r="AJ64" s="117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214"/>
      <c r="B72" s="1214"/>
      <c r="C72" s="1213"/>
      <c r="D72" s="1213"/>
      <c r="E72" s="1213"/>
      <c r="F72" s="1213"/>
      <c r="G72" s="1213"/>
      <c r="H72" s="1212"/>
      <c r="I72" s="1212"/>
      <c r="J72" s="1212"/>
      <c r="K72" s="1212"/>
      <c r="L72" s="1212"/>
      <c r="M72" s="1212"/>
      <c r="N72" s="1212"/>
      <c r="O72" s="1212"/>
      <c r="P72" s="1212"/>
      <c r="Q72" s="1212"/>
      <c r="R72" s="1212"/>
      <c r="S72" s="1212"/>
      <c r="T72" s="1198"/>
      <c r="U72" s="1198"/>
      <c r="V72" s="1198"/>
      <c r="W72" s="1198"/>
      <c r="X72" s="1198"/>
      <c r="Y72" s="1198"/>
      <c r="Z72" s="1198"/>
      <c r="AA72" s="1198"/>
      <c r="AB72" s="1198"/>
      <c r="AC72" s="1198"/>
      <c r="AD72" s="1198"/>
      <c r="AE72" s="1198"/>
      <c r="AF72" s="1198"/>
      <c r="AG72" s="1198"/>
      <c r="AH72" s="1198"/>
      <c r="AI72" s="1198"/>
      <c r="AJ72" s="1198"/>
    </row>
    <row r="73" spans="1:36" ht="13.95" customHeight="1">
      <c r="A73" s="1214"/>
      <c r="B73" s="1214"/>
      <c r="C73" s="1213"/>
      <c r="D73" s="1213"/>
      <c r="E73" s="1213"/>
      <c r="F73" s="1213"/>
      <c r="G73" s="1213"/>
      <c r="H73" s="1212"/>
      <c r="I73" s="1212"/>
      <c r="J73" s="1212"/>
      <c r="K73" s="1212"/>
      <c r="L73" s="1212"/>
      <c r="M73" s="1212"/>
      <c r="N73" s="1212"/>
      <c r="O73" s="1212"/>
      <c r="P73" s="1212"/>
      <c r="Q73" s="1212"/>
      <c r="R73" s="1212"/>
      <c r="S73" s="1212"/>
      <c r="T73" s="1198"/>
      <c r="U73" s="1198"/>
      <c r="V73" s="1198"/>
      <c r="W73" s="1198"/>
      <c r="X73" s="1198"/>
      <c r="Y73" s="1198"/>
      <c r="Z73" s="1198"/>
      <c r="AA73" s="1198"/>
      <c r="AB73" s="1198"/>
      <c r="AC73" s="1198"/>
      <c r="AD73" s="1198"/>
      <c r="AE73" s="1198"/>
      <c r="AF73" s="1198"/>
      <c r="AG73" s="1198"/>
      <c r="AH73" s="1198"/>
      <c r="AI73" s="1198"/>
      <c r="AJ73" s="1198"/>
    </row>
    <row r="74" spans="1:36" ht="13.95" customHeight="1">
      <c r="A74" s="1214"/>
      <c r="B74" s="1214"/>
      <c r="C74" s="1213"/>
      <c r="D74" s="1213"/>
      <c r="E74" s="1213"/>
      <c r="F74" s="1213"/>
      <c r="G74" s="1213"/>
      <c r="H74" s="1212"/>
      <c r="I74" s="1212"/>
      <c r="J74" s="1212"/>
      <c r="K74" s="1212"/>
      <c r="L74" s="1212"/>
      <c r="M74" s="1212"/>
      <c r="N74" s="1212"/>
      <c r="O74" s="1212"/>
      <c r="P74" s="1212"/>
      <c r="Q74" s="1212"/>
      <c r="R74" s="1212"/>
      <c r="S74" s="1212"/>
      <c r="T74" s="1198"/>
      <c r="U74" s="1198"/>
      <c r="V74" s="1198"/>
      <c r="W74" s="1198"/>
      <c r="X74" s="1198"/>
      <c r="Y74" s="1198"/>
      <c r="Z74" s="1198"/>
      <c r="AA74" s="1198"/>
      <c r="AB74" s="1198"/>
      <c r="AC74" s="1198"/>
      <c r="AD74" s="1198"/>
      <c r="AE74" s="1198"/>
      <c r="AF74" s="1198"/>
      <c r="AG74" s="1198"/>
      <c r="AH74" s="1198"/>
      <c r="AI74" s="1198"/>
      <c r="AJ74" s="1198"/>
    </row>
    <row r="75" spans="1:36" ht="13.95" customHeight="1">
      <c r="A75" s="1214"/>
      <c r="B75" s="1214"/>
      <c r="C75" s="1213"/>
      <c r="D75" s="1213"/>
      <c r="E75" s="1213"/>
      <c r="F75" s="1213"/>
      <c r="G75" s="1213"/>
      <c r="H75" s="1212"/>
      <c r="I75" s="1212"/>
      <c r="J75" s="1212"/>
      <c r="K75" s="1212"/>
      <c r="L75" s="1212"/>
      <c r="M75" s="1212"/>
      <c r="N75" s="1212"/>
      <c r="O75" s="1212"/>
      <c r="P75" s="1212"/>
      <c r="Q75" s="1212"/>
      <c r="R75" s="1212"/>
      <c r="S75" s="1212"/>
      <c r="T75" s="1198"/>
      <c r="U75" s="1198"/>
      <c r="V75" s="1198"/>
      <c r="W75" s="1198"/>
      <c r="X75" s="1198"/>
      <c r="Y75" s="1198"/>
      <c r="Z75" s="1198"/>
      <c r="AA75" s="1198"/>
      <c r="AB75" s="1198"/>
      <c r="AC75" s="1198"/>
      <c r="AD75" s="1198"/>
      <c r="AE75" s="1198"/>
      <c r="AF75" s="1198"/>
      <c r="AG75" s="1198"/>
      <c r="AH75" s="1198"/>
      <c r="AI75" s="1198"/>
      <c r="AJ75" s="1198"/>
    </row>
    <row r="76" spans="1:36" ht="13.95" customHeight="1">
      <c r="A76" s="1214"/>
      <c r="B76" s="1214"/>
      <c r="C76" s="1213"/>
      <c r="D76" s="1213"/>
      <c r="E76" s="1213"/>
      <c r="F76" s="1213"/>
      <c r="G76" s="1213"/>
      <c r="H76" s="1212"/>
      <c r="I76" s="1212"/>
      <c r="J76" s="1212"/>
      <c r="K76" s="1212"/>
      <c r="L76" s="1212"/>
      <c r="M76" s="1212"/>
      <c r="N76" s="1212"/>
      <c r="O76" s="1212"/>
      <c r="P76" s="1212"/>
      <c r="Q76" s="1212"/>
      <c r="R76" s="1212"/>
      <c r="S76" s="1212"/>
      <c r="T76" s="1198"/>
      <c r="U76" s="1198"/>
      <c r="V76" s="1198"/>
      <c r="W76" s="1198"/>
      <c r="X76" s="1198"/>
      <c r="Y76" s="1198"/>
      <c r="Z76" s="1198"/>
      <c r="AA76" s="1198"/>
      <c r="AB76" s="1198"/>
      <c r="AC76" s="1198"/>
      <c r="AD76" s="1198"/>
      <c r="AE76" s="1198"/>
      <c r="AF76" s="1198"/>
      <c r="AG76" s="1198"/>
      <c r="AH76" s="1198"/>
      <c r="AI76" s="1198"/>
      <c r="AJ76" s="1198"/>
    </row>
    <row r="77" spans="1:36" ht="13.95" customHeight="1">
      <c r="A77" s="1214"/>
      <c r="B77" s="1214"/>
      <c r="C77" s="1213"/>
      <c r="D77" s="1213"/>
      <c r="E77" s="1213"/>
      <c r="F77" s="1213"/>
      <c r="G77" s="1213"/>
      <c r="H77" s="1212"/>
      <c r="I77" s="1212"/>
      <c r="J77" s="1212"/>
      <c r="K77" s="1212"/>
      <c r="L77" s="1212"/>
      <c r="M77" s="1212"/>
      <c r="N77" s="1212"/>
      <c r="O77" s="1212"/>
      <c r="P77" s="1212"/>
      <c r="Q77" s="1212"/>
      <c r="R77" s="1212"/>
      <c r="S77" s="1212"/>
      <c r="T77" s="1198"/>
      <c r="U77" s="1198"/>
      <c r="V77" s="1198"/>
      <c r="W77" s="1198"/>
      <c r="X77" s="1198"/>
      <c r="Y77" s="1198"/>
      <c r="Z77" s="1198"/>
      <c r="AA77" s="1198"/>
      <c r="AB77" s="1198"/>
      <c r="AC77" s="1198"/>
      <c r="AD77" s="1198"/>
      <c r="AE77" s="1198"/>
      <c r="AF77" s="1198"/>
      <c r="AG77" s="1198"/>
      <c r="AH77" s="1198"/>
      <c r="AI77" s="1198"/>
      <c r="AJ77" s="1198"/>
    </row>
    <row r="78" spans="1:36" ht="13.95" customHeight="1">
      <c r="A78" s="1214"/>
      <c r="B78" s="1214"/>
      <c r="C78" s="1213"/>
      <c r="D78" s="1213"/>
      <c r="E78" s="1213"/>
      <c r="F78" s="1213"/>
      <c r="G78" s="1213"/>
      <c r="H78" s="1212"/>
      <c r="I78" s="1212"/>
      <c r="J78" s="1212"/>
      <c r="K78" s="1212"/>
      <c r="L78" s="1212"/>
      <c r="M78" s="1212"/>
      <c r="N78" s="1212"/>
      <c r="O78" s="1212"/>
      <c r="P78" s="1212"/>
      <c r="Q78" s="1212"/>
      <c r="R78" s="1212"/>
      <c r="S78" s="1212"/>
      <c r="T78" s="1198"/>
      <c r="U78" s="1198"/>
      <c r="V78" s="1198"/>
      <c r="W78" s="1198"/>
      <c r="X78" s="1198"/>
      <c r="Y78" s="1198"/>
      <c r="Z78" s="1198"/>
      <c r="AA78" s="1198"/>
      <c r="AB78" s="1198"/>
      <c r="AC78" s="1198"/>
      <c r="AD78" s="1198"/>
      <c r="AE78" s="1198"/>
      <c r="AF78" s="1198"/>
      <c r="AG78" s="1198"/>
      <c r="AH78" s="1198"/>
      <c r="AI78" s="1198"/>
      <c r="AJ78" s="1198"/>
    </row>
    <row r="79" spans="1:36" ht="13.95" customHeight="1">
      <c r="A79" s="1214"/>
      <c r="B79" s="1214"/>
      <c r="C79" s="1213"/>
      <c r="D79" s="1213"/>
      <c r="E79" s="1213"/>
      <c r="F79" s="1213"/>
      <c r="G79" s="1213"/>
      <c r="H79" s="1212"/>
      <c r="I79" s="1212"/>
      <c r="J79" s="1212"/>
      <c r="K79" s="1212"/>
      <c r="L79" s="1212"/>
      <c r="M79" s="1212"/>
      <c r="N79" s="1212"/>
      <c r="O79" s="1212"/>
      <c r="P79" s="1212"/>
      <c r="Q79" s="1212"/>
      <c r="R79" s="1212"/>
      <c r="S79" s="1212"/>
      <c r="T79" s="1198"/>
      <c r="U79" s="1198"/>
      <c r="V79" s="1198"/>
      <c r="W79" s="1198"/>
      <c r="X79" s="1198"/>
      <c r="Y79" s="1198"/>
      <c r="Z79" s="1198"/>
      <c r="AA79" s="1198"/>
      <c r="AB79" s="1198"/>
      <c r="AC79" s="1198"/>
      <c r="AD79" s="1198"/>
      <c r="AE79" s="1198"/>
      <c r="AF79" s="1198"/>
      <c r="AG79" s="1198"/>
      <c r="AH79" s="1198"/>
      <c r="AI79" s="1198"/>
      <c r="AJ79" s="1198"/>
    </row>
    <row r="80" spans="1:36" ht="13.95" customHeight="1">
      <c r="A80" s="1214"/>
      <c r="B80" s="1214"/>
      <c r="C80" s="1213"/>
      <c r="D80" s="1213"/>
      <c r="E80" s="1213"/>
      <c r="F80" s="1213"/>
      <c r="G80" s="1213"/>
      <c r="H80" s="1212"/>
      <c r="I80" s="1212"/>
      <c r="J80" s="1212"/>
      <c r="K80" s="1212"/>
      <c r="L80" s="1212"/>
      <c r="M80" s="1212"/>
      <c r="N80" s="1212"/>
      <c r="O80" s="1212"/>
      <c r="P80" s="1212"/>
      <c r="Q80" s="1212"/>
      <c r="R80" s="1212"/>
      <c r="S80" s="1212"/>
      <c r="T80" s="1198"/>
      <c r="U80" s="1198"/>
      <c r="V80" s="1198"/>
      <c r="W80" s="1198"/>
      <c r="X80" s="1198"/>
      <c r="Y80" s="1198"/>
      <c r="Z80" s="1198"/>
      <c r="AA80" s="1198"/>
      <c r="AB80" s="1198"/>
      <c r="AC80" s="1198"/>
      <c r="AD80" s="1198"/>
      <c r="AE80" s="1198"/>
      <c r="AF80" s="1198"/>
      <c r="AG80" s="1198"/>
      <c r="AH80" s="1198"/>
      <c r="AI80" s="1198"/>
      <c r="AJ80" s="1198"/>
    </row>
    <row r="81" spans="1:36" ht="13.95" customHeight="1">
      <c r="A81" s="1214"/>
      <c r="B81" s="1214"/>
      <c r="C81" s="1213"/>
      <c r="D81" s="1213"/>
      <c r="E81" s="1213"/>
      <c r="F81" s="1213"/>
      <c r="G81" s="1213"/>
      <c r="H81" s="1212"/>
      <c r="I81" s="1212"/>
      <c r="J81" s="1212"/>
      <c r="K81" s="1212"/>
      <c r="L81" s="1212"/>
      <c r="M81" s="1212"/>
      <c r="N81" s="1212"/>
      <c r="O81" s="1212"/>
      <c r="P81" s="1212"/>
      <c r="Q81" s="1212"/>
      <c r="R81" s="1212"/>
      <c r="S81" s="1212"/>
      <c r="T81" s="1198"/>
      <c r="U81" s="1198"/>
      <c r="V81" s="1198"/>
      <c r="W81" s="1198"/>
      <c r="X81" s="1198"/>
      <c r="Y81" s="1198"/>
      <c r="Z81" s="1198"/>
      <c r="AA81" s="1198"/>
      <c r="AB81" s="1198"/>
      <c r="AC81" s="1198"/>
      <c r="AD81" s="1198"/>
      <c r="AE81" s="1198"/>
      <c r="AF81" s="1198"/>
      <c r="AG81" s="1198"/>
      <c r="AH81" s="1198"/>
      <c r="AI81" s="1198"/>
      <c r="AJ81" s="1198"/>
    </row>
    <row r="82" spans="1:36" ht="13.95" customHeight="1">
      <c r="A82" s="1214"/>
      <c r="B82" s="1214"/>
      <c r="C82" s="1213"/>
      <c r="D82" s="1213"/>
      <c r="E82" s="1213"/>
      <c r="F82" s="1213"/>
      <c r="G82" s="1213"/>
      <c r="H82" s="1212"/>
      <c r="I82" s="1212"/>
      <c r="J82" s="1212"/>
      <c r="K82" s="1212"/>
      <c r="L82" s="1212"/>
      <c r="M82" s="1212"/>
      <c r="N82" s="1212"/>
      <c r="O82" s="1212"/>
      <c r="P82" s="1212"/>
      <c r="Q82" s="1212"/>
      <c r="R82" s="1212"/>
      <c r="S82" s="1212"/>
      <c r="T82" s="1198"/>
      <c r="U82" s="1198"/>
      <c r="V82" s="1198"/>
      <c r="W82" s="1198"/>
      <c r="X82" s="1198"/>
      <c r="Y82" s="1198"/>
      <c r="Z82" s="1198"/>
      <c r="AA82" s="1198"/>
      <c r="AB82" s="1198"/>
      <c r="AC82" s="1198"/>
      <c r="AD82" s="1198"/>
      <c r="AE82" s="1198"/>
      <c r="AF82" s="1198"/>
      <c r="AG82" s="1198"/>
      <c r="AH82" s="1198"/>
      <c r="AI82" s="1198"/>
      <c r="AJ82" s="1198"/>
    </row>
    <row r="83" spans="1:36" ht="13.95" customHeight="1">
      <c r="A83" s="1214"/>
      <c r="B83" s="1214"/>
      <c r="C83" s="1213"/>
      <c r="D83" s="1213"/>
      <c r="E83" s="1213"/>
      <c r="F83" s="1213"/>
      <c r="G83" s="1213"/>
      <c r="H83" s="1212"/>
      <c r="I83" s="1212"/>
      <c r="J83" s="1212"/>
      <c r="K83" s="1212"/>
      <c r="L83" s="1212"/>
      <c r="M83" s="1212"/>
      <c r="N83" s="1212"/>
      <c r="O83" s="1212"/>
      <c r="P83" s="1212"/>
      <c r="Q83" s="1212"/>
      <c r="R83" s="1212"/>
      <c r="S83" s="1212"/>
      <c r="T83" s="1198"/>
      <c r="U83" s="1198"/>
      <c r="V83" s="1198"/>
      <c r="W83" s="1198"/>
      <c r="X83" s="1198"/>
      <c r="Y83" s="1198"/>
      <c r="Z83" s="1198"/>
      <c r="AA83" s="1198"/>
      <c r="AB83" s="1198"/>
      <c r="AC83" s="1198"/>
      <c r="AD83" s="1198"/>
      <c r="AE83" s="1198"/>
      <c r="AF83" s="1198"/>
      <c r="AG83" s="1198"/>
      <c r="AH83" s="1198"/>
      <c r="AI83" s="1198"/>
      <c r="AJ83" s="1198"/>
    </row>
    <row r="84" spans="1:36" ht="13.95" customHeight="1">
      <c r="A84" s="1214"/>
      <c r="B84" s="1214"/>
      <c r="C84" s="1213"/>
      <c r="D84" s="1213"/>
      <c r="E84" s="1213"/>
      <c r="F84" s="1213"/>
      <c r="G84" s="1213"/>
      <c r="H84" s="1212"/>
      <c r="I84" s="1212"/>
      <c r="J84" s="1212"/>
      <c r="K84" s="1212"/>
      <c r="L84" s="1212"/>
      <c r="M84" s="1212"/>
      <c r="N84" s="1212"/>
      <c r="O84" s="1212"/>
      <c r="P84" s="1212"/>
      <c r="Q84" s="1212"/>
      <c r="R84" s="1212"/>
      <c r="S84" s="1212"/>
      <c r="T84" s="1198"/>
      <c r="U84" s="1198"/>
      <c r="V84" s="1198"/>
      <c r="W84" s="1198"/>
      <c r="X84" s="1198"/>
      <c r="Y84" s="1198"/>
      <c r="Z84" s="1198"/>
      <c r="AA84" s="1198"/>
      <c r="AB84" s="1198"/>
      <c r="AC84" s="1198"/>
      <c r="AD84" s="1198"/>
      <c r="AE84" s="1198"/>
      <c r="AF84" s="1198"/>
      <c r="AG84" s="1198"/>
      <c r="AH84" s="1198"/>
      <c r="AI84" s="1198"/>
      <c r="AJ84" s="1198"/>
    </row>
    <row r="85" spans="1:36" ht="13.95" customHeight="1">
      <c r="A85" s="1214"/>
      <c r="B85" s="1214"/>
      <c r="C85" s="1213"/>
      <c r="D85" s="1213"/>
      <c r="E85" s="1213"/>
      <c r="F85" s="1213"/>
      <c r="G85" s="1213"/>
      <c r="H85" s="1212"/>
      <c r="I85" s="1212"/>
      <c r="J85" s="1212"/>
      <c r="K85" s="1212"/>
      <c r="L85" s="1212"/>
      <c r="M85" s="1212"/>
      <c r="N85" s="1212"/>
      <c r="O85" s="1212"/>
      <c r="P85" s="1212"/>
      <c r="Q85" s="1212"/>
      <c r="R85" s="1212"/>
      <c r="S85" s="1212"/>
      <c r="T85" s="1198"/>
      <c r="U85" s="1198"/>
      <c r="V85" s="1198"/>
      <c r="W85" s="1198"/>
      <c r="X85" s="1198"/>
      <c r="Y85" s="1198"/>
      <c r="Z85" s="1198"/>
      <c r="AA85" s="1198"/>
      <c r="AB85" s="1198"/>
      <c r="AC85" s="1198"/>
      <c r="AD85" s="1198"/>
      <c r="AE85" s="1198"/>
      <c r="AF85" s="1198"/>
      <c r="AG85" s="1198"/>
      <c r="AH85" s="1198"/>
      <c r="AI85" s="1198"/>
      <c r="AJ85" s="1198"/>
    </row>
    <row r="86" spans="1:36" ht="13.95" customHeight="1">
      <c r="A86" s="1214"/>
      <c r="B86" s="1214"/>
      <c r="C86" s="1213"/>
      <c r="D86" s="1213"/>
      <c r="E86" s="1213"/>
      <c r="F86" s="1213"/>
      <c r="G86" s="1213"/>
      <c r="H86" s="1212"/>
      <c r="I86" s="1212"/>
      <c r="J86" s="1212"/>
      <c r="K86" s="1212"/>
      <c r="L86" s="1212"/>
      <c r="M86" s="1212"/>
      <c r="N86" s="1212"/>
      <c r="O86" s="1212"/>
      <c r="P86" s="1212"/>
      <c r="Q86" s="1212"/>
      <c r="R86" s="1212"/>
      <c r="S86" s="1212"/>
      <c r="T86" s="1198"/>
      <c r="U86" s="1198"/>
      <c r="V86" s="1198"/>
      <c r="W86" s="1198"/>
      <c r="X86" s="1198"/>
      <c r="Y86" s="1198"/>
      <c r="Z86" s="1198"/>
      <c r="AA86" s="1198"/>
      <c r="AB86" s="1198"/>
      <c r="AC86" s="1198"/>
      <c r="AD86" s="1198"/>
      <c r="AE86" s="1198"/>
      <c r="AF86" s="1198"/>
      <c r="AG86" s="1198"/>
      <c r="AH86" s="1198"/>
      <c r="AI86" s="1198"/>
      <c r="AJ86" s="1198"/>
    </row>
    <row r="87" spans="1:36" ht="13.95" customHeight="1">
      <c r="A87" s="1214"/>
      <c r="B87" s="1214"/>
      <c r="C87" s="1213"/>
      <c r="D87" s="1213"/>
      <c r="E87" s="1213"/>
      <c r="F87" s="1213"/>
      <c r="G87" s="1213"/>
      <c r="H87" s="1212"/>
      <c r="I87" s="1212"/>
      <c r="J87" s="1212"/>
      <c r="K87" s="1212"/>
      <c r="L87" s="1212"/>
      <c r="M87" s="1212"/>
      <c r="N87" s="1212"/>
      <c r="O87" s="1212"/>
      <c r="P87" s="1212"/>
      <c r="Q87" s="1212"/>
      <c r="R87" s="1212"/>
      <c r="S87" s="1212"/>
      <c r="T87" s="1198"/>
      <c r="U87" s="1198"/>
      <c r="V87" s="1198"/>
      <c r="W87" s="1198"/>
      <c r="X87" s="1198"/>
      <c r="Y87" s="1198"/>
      <c r="Z87" s="1198"/>
      <c r="AA87" s="1198"/>
      <c r="AB87" s="1198"/>
      <c r="AC87" s="1198"/>
      <c r="AD87" s="1198"/>
      <c r="AE87" s="1198"/>
      <c r="AF87" s="1198"/>
      <c r="AG87" s="1198"/>
      <c r="AH87" s="1198"/>
      <c r="AI87" s="1198"/>
      <c r="AJ87" s="1198"/>
    </row>
    <row r="88" spans="1:36" ht="13.95" customHeight="1">
      <c r="A88" s="1214"/>
      <c r="B88" s="1214"/>
      <c r="C88" s="1213"/>
      <c r="D88" s="1213"/>
      <c r="E88" s="1213"/>
      <c r="F88" s="1213"/>
      <c r="G88" s="1213"/>
      <c r="H88" s="1212"/>
      <c r="I88" s="1212"/>
      <c r="J88" s="1212"/>
      <c r="K88" s="1212"/>
      <c r="L88" s="1212"/>
      <c r="M88" s="1212"/>
      <c r="N88" s="1212"/>
      <c r="O88" s="1212"/>
      <c r="P88" s="1212"/>
      <c r="Q88" s="1212"/>
      <c r="R88" s="1212"/>
      <c r="S88" s="1212"/>
      <c r="T88" s="1198"/>
      <c r="U88" s="1198"/>
      <c r="V88" s="1198"/>
      <c r="W88" s="1198"/>
      <c r="X88" s="1198"/>
      <c r="Y88" s="1198"/>
      <c r="Z88" s="1198"/>
      <c r="AA88" s="1198"/>
      <c r="AB88" s="1198"/>
      <c r="AC88" s="1198"/>
      <c r="AD88" s="1198"/>
      <c r="AE88" s="1198"/>
      <c r="AF88" s="1198"/>
      <c r="AG88" s="1198"/>
      <c r="AH88" s="1198"/>
      <c r="AI88" s="1198"/>
      <c r="AJ88" s="1198"/>
    </row>
    <row r="89" spans="1:36" ht="13.95" customHeight="1">
      <c r="A89" s="1214"/>
      <c r="B89" s="1214"/>
      <c r="C89" s="1213"/>
      <c r="D89" s="1213"/>
      <c r="E89" s="1213"/>
      <c r="F89" s="1213"/>
      <c r="G89" s="1213"/>
      <c r="H89" s="1212"/>
      <c r="I89" s="1212"/>
      <c r="J89" s="1212"/>
      <c r="K89" s="1212"/>
      <c r="L89" s="1212"/>
      <c r="M89" s="1212"/>
      <c r="N89" s="1212"/>
      <c r="O89" s="1212"/>
      <c r="P89" s="1212"/>
      <c r="Q89" s="1212"/>
      <c r="R89" s="1212"/>
      <c r="S89" s="1212"/>
      <c r="T89" s="1198"/>
      <c r="U89" s="1198"/>
      <c r="V89" s="1198"/>
      <c r="W89" s="1198"/>
      <c r="X89" s="1198"/>
      <c r="Y89" s="1198"/>
      <c r="Z89" s="1198"/>
      <c r="AA89" s="1198"/>
      <c r="AB89" s="1198"/>
      <c r="AC89" s="1198"/>
      <c r="AD89" s="1198"/>
      <c r="AE89" s="1198"/>
      <c r="AF89" s="1198"/>
      <c r="AG89" s="1198"/>
      <c r="AH89" s="1198"/>
      <c r="AI89" s="1198"/>
      <c r="AJ89" s="1198"/>
    </row>
    <row r="90" spans="1:36" ht="13.95" customHeight="1">
      <c r="A90" s="1214"/>
      <c r="B90" s="1214"/>
      <c r="C90" s="1213"/>
      <c r="D90" s="1213"/>
      <c r="E90" s="1213"/>
      <c r="F90" s="1213"/>
      <c r="G90" s="1213"/>
      <c r="H90" s="1212"/>
      <c r="I90" s="1212"/>
      <c r="J90" s="1212"/>
      <c r="K90" s="1212"/>
      <c r="L90" s="1212"/>
      <c r="M90" s="1212"/>
      <c r="N90" s="1212"/>
      <c r="O90" s="1212"/>
      <c r="P90" s="1212"/>
      <c r="Q90" s="1212"/>
      <c r="R90" s="1212"/>
      <c r="S90" s="1212"/>
      <c r="T90" s="1198"/>
      <c r="U90" s="1198"/>
      <c r="V90" s="1198"/>
      <c r="W90" s="1198"/>
      <c r="X90" s="1198"/>
      <c r="Y90" s="1198"/>
      <c r="Z90" s="1198"/>
      <c r="AA90" s="1198"/>
      <c r="AB90" s="1198"/>
      <c r="AC90" s="1198"/>
      <c r="AD90" s="1198"/>
      <c r="AE90" s="1198"/>
      <c r="AF90" s="1198"/>
      <c r="AG90" s="1198"/>
      <c r="AH90" s="1198"/>
      <c r="AI90" s="1198"/>
      <c r="AJ90" s="1198"/>
    </row>
    <row r="91" spans="1:36" ht="13.95" customHeight="1">
      <c r="A91" s="1214"/>
      <c r="B91" s="1214"/>
      <c r="C91" s="1213"/>
      <c r="D91" s="1213"/>
      <c r="E91" s="1213"/>
      <c r="F91" s="1213"/>
      <c r="G91" s="1213"/>
      <c r="H91" s="1212"/>
      <c r="I91" s="1212"/>
      <c r="J91" s="1212"/>
      <c r="K91" s="1212"/>
      <c r="L91" s="1212"/>
      <c r="M91" s="1212"/>
      <c r="N91" s="1212"/>
      <c r="O91" s="1212"/>
      <c r="P91" s="1212"/>
      <c r="Q91" s="1212"/>
      <c r="R91" s="1212"/>
      <c r="S91" s="1212"/>
      <c r="T91" s="1198"/>
      <c r="U91" s="1198"/>
      <c r="V91" s="1198"/>
      <c r="W91" s="1198"/>
      <c r="X91" s="1198"/>
      <c r="Y91" s="1198"/>
      <c r="Z91" s="1198"/>
      <c r="AA91" s="1198"/>
      <c r="AB91" s="1198"/>
      <c r="AC91" s="1198"/>
      <c r="AD91" s="1198"/>
      <c r="AE91" s="1198"/>
      <c r="AF91" s="1198"/>
      <c r="AG91" s="1198"/>
      <c r="AH91" s="1198"/>
      <c r="AI91" s="1198"/>
      <c r="AJ91" s="1198"/>
    </row>
    <row r="92" spans="1:36" ht="13.95" customHeight="1">
      <c r="A92" s="1214"/>
      <c r="B92" s="1214"/>
      <c r="C92" s="1213"/>
      <c r="D92" s="1213"/>
      <c r="E92" s="1213"/>
      <c r="F92" s="1213"/>
      <c r="G92" s="1213"/>
      <c r="H92" s="1212"/>
      <c r="I92" s="1212"/>
      <c r="J92" s="1212"/>
      <c r="K92" s="1212"/>
      <c r="L92" s="1212"/>
      <c r="M92" s="1212"/>
      <c r="N92" s="1212"/>
      <c r="O92" s="1212"/>
      <c r="P92" s="1212"/>
      <c r="Q92" s="1212"/>
      <c r="R92" s="1212"/>
      <c r="S92" s="1212"/>
      <c r="T92" s="1198"/>
      <c r="U92" s="1198"/>
      <c r="V92" s="1198"/>
      <c r="W92" s="1198"/>
      <c r="X92" s="1198"/>
      <c r="Y92" s="1198"/>
      <c r="Z92" s="1198"/>
      <c r="AA92" s="1198"/>
      <c r="AB92" s="1198"/>
      <c r="AC92" s="1198"/>
      <c r="AD92" s="1198"/>
      <c r="AE92" s="1198"/>
      <c r="AF92" s="1198"/>
      <c r="AG92" s="1198"/>
      <c r="AH92" s="1198"/>
      <c r="AI92" s="1198"/>
      <c r="AJ92" s="1198"/>
    </row>
    <row r="93" spans="1:36" ht="13.95" customHeight="1">
      <c r="A93" s="1214"/>
      <c r="B93" s="1214"/>
      <c r="C93" s="1213"/>
      <c r="D93" s="1213"/>
      <c r="E93" s="1213"/>
      <c r="F93" s="1213"/>
      <c r="G93" s="1213"/>
      <c r="H93" s="1212"/>
      <c r="I93" s="1212"/>
      <c r="J93" s="1212"/>
      <c r="K93" s="1212"/>
      <c r="L93" s="1212"/>
      <c r="M93" s="1212"/>
      <c r="N93" s="1212"/>
      <c r="O93" s="1212"/>
      <c r="P93" s="1212"/>
      <c r="Q93" s="1212"/>
      <c r="R93" s="1212"/>
      <c r="S93" s="1212"/>
      <c r="T93" s="1198"/>
      <c r="U93" s="1198"/>
      <c r="V93" s="1198"/>
      <c r="W93" s="1198"/>
      <c r="X93" s="1198"/>
      <c r="Y93" s="1198"/>
      <c r="Z93" s="1198"/>
      <c r="AA93" s="1198"/>
      <c r="AB93" s="1198"/>
      <c r="AC93" s="1198"/>
      <c r="AD93" s="1198"/>
      <c r="AE93" s="1198"/>
      <c r="AF93" s="1198"/>
      <c r="AG93" s="1198"/>
      <c r="AH93" s="1198"/>
      <c r="AI93" s="1198"/>
      <c r="AJ93" s="1198"/>
    </row>
    <row r="94" spans="1:36" ht="13.95" customHeight="1">
      <c r="A94" s="1214"/>
      <c r="B94" s="1214"/>
      <c r="C94" s="1213"/>
      <c r="D94" s="1213"/>
      <c r="E94" s="1213"/>
      <c r="F94" s="1213"/>
      <c r="G94" s="1213"/>
      <c r="H94" s="1212"/>
      <c r="I94" s="1212"/>
      <c r="J94" s="1212"/>
      <c r="K94" s="1212"/>
      <c r="L94" s="1212"/>
      <c r="M94" s="1212"/>
      <c r="N94" s="1212"/>
      <c r="O94" s="1212"/>
      <c r="P94" s="1212"/>
      <c r="Q94" s="1212"/>
      <c r="R94" s="1212"/>
      <c r="S94" s="1212"/>
      <c r="T94" s="1198"/>
      <c r="U94" s="1198"/>
      <c r="V94" s="1198"/>
      <c r="W94" s="1198"/>
      <c r="X94" s="1198"/>
      <c r="Y94" s="1198"/>
      <c r="Z94" s="1198"/>
      <c r="AA94" s="1198"/>
      <c r="AB94" s="1198"/>
      <c r="AC94" s="1198"/>
      <c r="AD94" s="1198"/>
      <c r="AE94" s="1198"/>
      <c r="AF94" s="1198"/>
      <c r="AG94" s="1198"/>
      <c r="AH94" s="1198"/>
      <c r="AI94" s="1198"/>
      <c r="AJ94" s="1198"/>
    </row>
    <row r="95" spans="1:36" ht="13.95" customHeight="1">
      <c r="A95" s="1214"/>
      <c r="B95" s="1214"/>
      <c r="C95" s="1213"/>
      <c r="D95" s="1213"/>
      <c r="E95" s="1213"/>
      <c r="F95" s="1213"/>
      <c r="G95" s="1213"/>
      <c r="H95" s="1212"/>
      <c r="I95" s="1212"/>
      <c r="J95" s="1212"/>
      <c r="K95" s="1212"/>
      <c r="L95" s="1212"/>
      <c r="M95" s="1212"/>
      <c r="N95" s="1212"/>
      <c r="O95" s="1212"/>
      <c r="P95" s="1212"/>
      <c r="Q95" s="1212"/>
      <c r="R95" s="1212"/>
      <c r="S95" s="1212"/>
      <c r="T95" s="1198"/>
      <c r="U95" s="1198"/>
      <c r="V95" s="1198"/>
      <c r="W95" s="1198"/>
      <c r="X95" s="1198"/>
      <c r="Y95" s="1198"/>
      <c r="Z95" s="1198"/>
      <c r="AA95" s="1198"/>
      <c r="AB95" s="1198"/>
      <c r="AC95" s="1198"/>
      <c r="AD95" s="1198"/>
      <c r="AE95" s="1198"/>
      <c r="AF95" s="1198"/>
      <c r="AG95" s="1198"/>
      <c r="AH95" s="1198"/>
      <c r="AI95" s="1198"/>
      <c r="AJ95" s="1198"/>
    </row>
    <row r="96" spans="1:36" ht="13.95" customHeight="1">
      <c r="A96" s="1214"/>
      <c r="B96" s="1214"/>
      <c r="C96" s="1213"/>
      <c r="D96" s="1213"/>
      <c r="E96" s="1213"/>
      <c r="F96" s="1213"/>
      <c r="G96" s="1213"/>
      <c r="H96" s="1212"/>
      <c r="I96" s="1212"/>
      <c r="J96" s="1212"/>
      <c r="K96" s="1212"/>
      <c r="L96" s="1212"/>
      <c r="M96" s="1212"/>
      <c r="N96" s="1212"/>
      <c r="O96" s="1212"/>
      <c r="P96" s="1212"/>
      <c r="Q96" s="1212"/>
      <c r="R96" s="1212"/>
      <c r="S96" s="1212"/>
      <c r="T96" s="1198"/>
      <c r="U96" s="1198"/>
      <c r="V96" s="1198"/>
      <c r="W96" s="1198"/>
      <c r="X96" s="1198"/>
      <c r="Y96" s="1198"/>
      <c r="Z96" s="1198"/>
      <c r="AA96" s="1198"/>
      <c r="AB96" s="1198"/>
      <c r="AC96" s="1198"/>
      <c r="AD96" s="1198"/>
      <c r="AE96" s="1198"/>
      <c r="AF96" s="1198"/>
      <c r="AG96" s="1198"/>
      <c r="AH96" s="1198"/>
      <c r="AI96" s="1198"/>
      <c r="AJ96" s="1198"/>
    </row>
    <row r="97" spans="1:36" ht="13.95" customHeight="1">
      <c r="A97" s="1214"/>
      <c r="B97" s="1214"/>
      <c r="C97" s="1213"/>
      <c r="D97" s="1213"/>
      <c r="E97" s="1213"/>
      <c r="F97" s="1213"/>
      <c r="G97" s="1213"/>
      <c r="H97" s="1212"/>
      <c r="I97" s="1212"/>
      <c r="J97" s="1212"/>
      <c r="K97" s="1212"/>
      <c r="L97" s="1212"/>
      <c r="M97" s="1212"/>
      <c r="N97" s="1212"/>
      <c r="O97" s="1212"/>
      <c r="P97" s="1212"/>
      <c r="Q97" s="1212"/>
      <c r="R97" s="1212"/>
      <c r="S97" s="1212"/>
      <c r="T97" s="1198"/>
      <c r="U97" s="1198"/>
      <c r="V97" s="1198"/>
      <c r="W97" s="1198"/>
      <c r="X97" s="1198"/>
      <c r="Y97" s="1198"/>
      <c r="Z97" s="1198"/>
      <c r="AA97" s="1198"/>
      <c r="AB97" s="1198"/>
      <c r="AC97" s="1198"/>
      <c r="AD97" s="1198"/>
      <c r="AE97" s="1198"/>
      <c r="AF97" s="1198"/>
      <c r="AG97" s="1198"/>
      <c r="AH97" s="1198"/>
      <c r="AI97" s="1198"/>
      <c r="AJ97" s="1198"/>
    </row>
    <row r="98" spans="1:36" ht="13.95" customHeight="1">
      <c r="A98" s="1214"/>
      <c r="B98" s="1214"/>
      <c r="C98" s="1213"/>
      <c r="D98" s="1213"/>
      <c r="E98" s="1213"/>
      <c r="F98" s="1213"/>
      <c r="G98" s="1213"/>
      <c r="H98" s="1212"/>
      <c r="I98" s="1212"/>
      <c r="J98" s="1212"/>
      <c r="K98" s="1212"/>
      <c r="L98" s="1212"/>
      <c r="M98" s="1212"/>
      <c r="N98" s="1212"/>
      <c r="O98" s="1212"/>
      <c r="P98" s="1212"/>
      <c r="Q98" s="1212"/>
      <c r="R98" s="1212"/>
      <c r="S98" s="1212"/>
      <c r="T98" s="1198"/>
      <c r="U98" s="1198"/>
      <c r="V98" s="1198"/>
      <c r="W98" s="1198"/>
      <c r="X98" s="1198"/>
      <c r="Y98" s="1198"/>
      <c r="Z98" s="1198"/>
      <c r="AA98" s="1198"/>
      <c r="AB98" s="1198"/>
      <c r="AC98" s="1198"/>
      <c r="AD98" s="1198"/>
      <c r="AE98" s="1198"/>
      <c r="AF98" s="1198"/>
      <c r="AG98" s="1198"/>
      <c r="AH98" s="1198"/>
      <c r="AI98" s="1198"/>
      <c r="AJ98" s="1198"/>
    </row>
    <row r="99" spans="1:36" ht="13.95" customHeight="1">
      <c r="A99" s="1214"/>
      <c r="B99" s="1214"/>
      <c r="C99" s="1213"/>
      <c r="D99" s="1213"/>
      <c r="E99" s="1213"/>
      <c r="F99" s="1213"/>
      <c r="G99" s="1213"/>
      <c r="H99" s="1212"/>
      <c r="I99" s="1212"/>
      <c r="J99" s="1212"/>
      <c r="K99" s="1212"/>
      <c r="L99" s="1212"/>
      <c r="M99" s="1212"/>
      <c r="N99" s="1212"/>
      <c r="O99" s="1212"/>
      <c r="P99" s="1212"/>
      <c r="Q99" s="1212"/>
      <c r="R99" s="1212"/>
      <c r="S99" s="1212"/>
      <c r="T99" s="1198"/>
      <c r="U99" s="1198"/>
      <c r="V99" s="1198"/>
      <c r="W99" s="1198"/>
      <c r="X99" s="1198"/>
      <c r="Y99" s="1198"/>
      <c r="Z99" s="1198"/>
      <c r="AA99" s="1198"/>
      <c r="AB99" s="1198"/>
      <c r="AC99" s="1198"/>
      <c r="AD99" s="1198"/>
      <c r="AE99" s="1198"/>
      <c r="AF99" s="1198"/>
      <c r="AG99" s="1198"/>
      <c r="AH99" s="1198"/>
      <c r="AI99" s="1198"/>
      <c r="AJ99" s="1198"/>
    </row>
    <row r="100" spans="1:36" ht="13.95" customHeight="1">
      <c r="A100" s="1214"/>
      <c r="B100" s="1214"/>
      <c r="C100" s="1213"/>
      <c r="D100" s="1213"/>
      <c r="E100" s="1213"/>
      <c r="F100" s="1213"/>
      <c r="G100" s="1213"/>
      <c r="H100" s="1212"/>
      <c r="I100" s="1212"/>
      <c r="J100" s="1212"/>
      <c r="K100" s="1212"/>
      <c r="L100" s="1212"/>
      <c r="M100" s="1212"/>
      <c r="N100" s="1212"/>
      <c r="O100" s="1212"/>
      <c r="P100" s="1212"/>
      <c r="Q100" s="1212"/>
      <c r="R100" s="1212"/>
      <c r="S100" s="1212"/>
      <c r="T100" s="1198"/>
      <c r="U100" s="1198"/>
      <c r="V100" s="1198"/>
      <c r="W100" s="1198"/>
      <c r="X100" s="1198"/>
      <c r="Y100" s="1198"/>
      <c r="Z100" s="1198"/>
      <c r="AA100" s="1198"/>
      <c r="AB100" s="1198"/>
      <c r="AC100" s="1198"/>
      <c r="AD100" s="1198"/>
      <c r="AE100" s="1198"/>
      <c r="AF100" s="1198"/>
      <c r="AG100" s="1198"/>
      <c r="AH100" s="1198"/>
      <c r="AI100" s="1198"/>
      <c r="AJ100" s="1198"/>
    </row>
    <row r="101" spans="1:36" ht="13.95" customHeight="1">
      <c r="A101" s="1214"/>
      <c r="B101" s="1214"/>
      <c r="C101" s="1213"/>
      <c r="D101" s="1213"/>
      <c r="E101" s="1213"/>
      <c r="F101" s="1213"/>
      <c r="G101" s="1213"/>
      <c r="H101" s="1212"/>
      <c r="I101" s="1212"/>
      <c r="J101" s="1212"/>
      <c r="K101" s="1212"/>
      <c r="L101" s="1212"/>
      <c r="M101" s="1212"/>
      <c r="N101" s="1212"/>
      <c r="O101" s="1212"/>
      <c r="P101" s="1212"/>
      <c r="Q101" s="1212"/>
      <c r="R101" s="1212"/>
      <c r="S101" s="1212"/>
      <c r="T101" s="1198"/>
      <c r="U101" s="1198"/>
      <c r="V101" s="1198"/>
      <c r="W101" s="1198"/>
      <c r="X101" s="1198"/>
      <c r="Y101" s="1198"/>
      <c r="Z101" s="1198"/>
      <c r="AA101" s="1198"/>
      <c r="AB101" s="1198"/>
      <c r="AC101" s="1198"/>
      <c r="AD101" s="1198"/>
      <c r="AE101" s="1198"/>
      <c r="AF101" s="1198"/>
      <c r="AG101" s="1198"/>
      <c r="AH101" s="1198"/>
      <c r="AI101" s="1198"/>
      <c r="AJ101" s="1198"/>
    </row>
    <row r="102" spans="1:36" ht="13.95" customHeight="1">
      <c r="A102" s="1214"/>
      <c r="B102" s="1214"/>
      <c r="C102" s="1213"/>
      <c r="D102" s="1213"/>
      <c r="E102" s="1213"/>
      <c r="F102" s="1213"/>
      <c r="G102" s="1213"/>
      <c r="H102" s="1212"/>
      <c r="I102" s="1212"/>
      <c r="J102" s="1212"/>
      <c r="K102" s="1212"/>
      <c r="L102" s="1212"/>
      <c r="M102" s="1212"/>
      <c r="N102" s="1212"/>
      <c r="O102" s="1212"/>
      <c r="P102" s="1212"/>
      <c r="Q102" s="1212"/>
      <c r="R102" s="1212"/>
      <c r="S102" s="1212"/>
      <c r="T102" s="1198"/>
      <c r="U102" s="1198"/>
      <c r="V102" s="1198"/>
      <c r="W102" s="1198"/>
      <c r="X102" s="1198"/>
      <c r="Y102" s="1198"/>
      <c r="Z102" s="1198"/>
      <c r="AA102" s="1198"/>
      <c r="AB102" s="1198"/>
      <c r="AC102" s="1198"/>
      <c r="AD102" s="1198"/>
      <c r="AE102" s="1198"/>
      <c r="AF102" s="1198"/>
      <c r="AG102" s="1198"/>
      <c r="AH102" s="1198"/>
      <c r="AI102" s="1198"/>
      <c r="AJ102" s="1198"/>
    </row>
    <row r="103" spans="1:36" ht="13.95" customHeight="1">
      <c r="A103" s="1214"/>
      <c r="B103" s="1214"/>
      <c r="C103" s="1213"/>
      <c r="D103" s="1213"/>
      <c r="E103" s="1213"/>
      <c r="F103" s="1213"/>
      <c r="G103" s="1213"/>
      <c r="H103" s="1212"/>
      <c r="I103" s="1212"/>
      <c r="J103" s="1212"/>
      <c r="K103" s="1212"/>
      <c r="L103" s="1212"/>
      <c r="M103" s="1212"/>
      <c r="N103" s="1212"/>
      <c r="O103" s="1212"/>
      <c r="P103" s="1212"/>
      <c r="Q103" s="1212"/>
      <c r="R103" s="1212"/>
      <c r="S103" s="1212"/>
      <c r="T103" s="1198"/>
      <c r="U103" s="1198"/>
      <c r="V103" s="1198"/>
      <c r="W103" s="1198"/>
      <c r="X103" s="1198"/>
      <c r="Y103" s="1198"/>
      <c r="Z103" s="1198"/>
      <c r="AA103" s="1198"/>
      <c r="AB103" s="1198"/>
      <c r="AC103" s="1198"/>
      <c r="AD103" s="1198"/>
      <c r="AE103" s="1198"/>
      <c r="AF103" s="1198"/>
      <c r="AG103" s="1198"/>
      <c r="AH103" s="1198"/>
      <c r="AI103" s="1198"/>
      <c r="AJ103" s="1198"/>
    </row>
    <row r="104" spans="1:36" ht="13.95" customHeight="1">
      <c r="A104" s="1214"/>
      <c r="B104" s="1214"/>
      <c r="C104" s="1213"/>
      <c r="D104" s="1213"/>
      <c r="E104" s="1213"/>
      <c r="F104" s="1213"/>
      <c r="G104" s="1213"/>
      <c r="H104" s="1212"/>
      <c r="I104" s="1212"/>
      <c r="J104" s="1212"/>
      <c r="K104" s="1212"/>
      <c r="L104" s="1212"/>
      <c r="M104" s="1212"/>
      <c r="N104" s="1212"/>
      <c r="O104" s="1212"/>
      <c r="P104" s="1212"/>
      <c r="Q104" s="1212"/>
      <c r="R104" s="1212"/>
      <c r="S104" s="1212"/>
      <c r="T104" s="1198"/>
      <c r="U104" s="1198"/>
      <c r="V104" s="1198"/>
      <c r="W104" s="1198"/>
      <c r="X104" s="1198"/>
      <c r="Y104" s="1198"/>
      <c r="Z104" s="1198"/>
      <c r="AA104" s="1198"/>
      <c r="AB104" s="1198"/>
      <c r="AC104" s="1198"/>
      <c r="AD104" s="1198"/>
      <c r="AE104" s="1198"/>
      <c r="AF104" s="1198"/>
      <c r="AG104" s="1198"/>
      <c r="AH104" s="1198"/>
      <c r="AI104" s="1198"/>
      <c r="AJ104" s="1198"/>
    </row>
    <row r="105" spans="1:36" ht="13.95" customHeight="1">
      <c r="A105" s="1214"/>
      <c r="B105" s="1214"/>
      <c r="C105" s="1213"/>
      <c r="D105" s="1213"/>
      <c r="E105" s="1213"/>
      <c r="F105" s="1213"/>
      <c r="G105" s="1213"/>
      <c r="H105" s="1212"/>
      <c r="I105" s="1212"/>
      <c r="J105" s="1212"/>
      <c r="K105" s="1212"/>
      <c r="L105" s="1212"/>
      <c r="M105" s="1212"/>
      <c r="N105" s="1212"/>
      <c r="O105" s="1212"/>
      <c r="P105" s="1212"/>
      <c r="Q105" s="1212"/>
      <c r="R105" s="1212"/>
      <c r="S105" s="1212"/>
      <c r="T105" s="1198"/>
      <c r="U105" s="1198"/>
      <c r="V105" s="1198"/>
      <c r="W105" s="1198"/>
      <c r="X105" s="1198"/>
      <c r="Y105" s="1198"/>
      <c r="Z105" s="1198"/>
      <c r="AA105" s="1198"/>
      <c r="AB105" s="1198"/>
      <c r="AC105" s="1198"/>
      <c r="AD105" s="1198"/>
      <c r="AE105" s="1198"/>
      <c r="AF105" s="1198"/>
      <c r="AG105" s="1198"/>
      <c r="AH105" s="1198"/>
      <c r="AI105" s="1198"/>
      <c r="AJ105" s="1198"/>
    </row>
    <row r="106" spans="1:36" ht="13.95" customHeight="1">
      <c r="A106" s="1214"/>
      <c r="B106" s="1214"/>
      <c r="C106" s="1213"/>
      <c r="D106" s="1213"/>
      <c r="E106" s="1213"/>
      <c r="F106" s="1213"/>
      <c r="G106" s="1213"/>
      <c r="H106" s="1212"/>
      <c r="I106" s="1212"/>
      <c r="J106" s="1212"/>
      <c r="K106" s="1212"/>
      <c r="L106" s="1212"/>
      <c r="M106" s="1212"/>
      <c r="N106" s="1212"/>
      <c r="O106" s="1212"/>
      <c r="P106" s="1212"/>
      <c r="Q106" s="1212"/>
      <c r="R106" s="1212"/>
      <c r="S106" s="1212"/>
      <c r="T106" s="1198"/>
      <c r="U106" s="1198"/>
      <c r="V106" s="1198"/>
      <c r="W106" s="1198"/>
      <c r="X106" s="1198"/>
      <c r="Y106" s="1198"/>
      <c r="Z106" s="1198"/>
      <c r="AA106" s="1198"/>
      <c r="AB106" s="1198"/>
      <c r="AC106" s="1198"/>
      <c r="AD106" s="1198"/>
      <c r="AE106" s="1198"/>
      <c r="AF106" s="1198"/>
      <c r="AG106" s="1198"/>
      <c r="AH106" s="1198"/>
      <c r="AI106" s="1198"/>
      <c r="AJ106" s="1198"/>
    </row>
    <row r="107" spans="1:36" ht="13.95" customHeight="1">
      <c r="A107" s="1214"/>
      <c r="B107" s="1214"/>
      <c r="C107" s="1213"/>
      <c r="D107" s="1213"/>
      <c r="E107" s="1213"/>
      <c r="F107" s="1213"/>
      <c r="G107" s="1213"/>
      <c r="H107" s="1212"/>
      <c r="I107" s="1212"/>
      <c r="J107" s="1212"/>
      <c r="K107" s="1212"/>
      <c r="L107" s="1212"/>
      <c r="M107" s="1212"/>
      <c r="N107" s="1212"/>
      <c r="O107" s="1212"/>
      <c r="P107" s="1212"/>
      <c r="Q107" s="1212"/>
      <c r="R107" s="1212"/>
      <c r="S107" s="1212"/>
      <c r="T107" s="1198"/>
      <c r="U107" s="1198"/>
      <c r="V107" s="1198"/>
      <c r="W107" s="1198"/>
      <c r="X107" s="1198"/>
      <c r="Y107" s="1198"/>
      <c r="Z107" s="1198"/>
      <c r="AA107" s="1198"/>
      <c r="AB107" s="1198"/>
      <c r="AC107" s="1198"/>
      <c r="AD107" s="1198"/>
      <c r="AE107" s="1198"/>
      <c r="AF107" s="1198"/>
      <c r="AG107" s="1198"/>
      <c r="AH107" s="1198"/>
      <c r="AI107" s="1198"/>
      <c r="AJ107" s="1198"/>
    </row>
    <row r="108" spans="1:36" ht="13.95" customHeight="1">
      <c r="A108" s="1214"/>
      <c r="B108" s="1214"/>
      <c r="C108" s="1213"/>
      <c r="D108" s="1213"/>
      <c r="E108" s="1213"/>
      <c r="F108" s="1213"/>
      <c r="G108" s="1213"/>
      <c r="H108" s="1212"/>
      <c r="I108" s="1212"/>
      <c r="J108" s="1212"/>
      <c r="K108" s="1212"/>
      <c r="L108" s="1212"/>
      <c r="M108" s="1212"/>
      <c r="N108" s="1212"/>
      <c r="O108" s="1212"/>
      <c r="P108" s="1212"/>
      <c r="Q108" s="1212"/>
      <c r="R108" s="1212"/>
      <c r="S108" s="1212"/>
      <c r="T108" s="1198"/>
      <c r="U108" s="1198"/>
      <c r="V108" s="1198"/>
      <c r="W108" s="1198"/>
      <c r="X108" s="1198"/>
      <c r="Y108" s="1198"/>
      <c r="Z108" s="1198"/>
      <c r="AA108" s="1198"/>
      <c r="AB108" s="1198"/>
      <c r="AC108" s="1198"/>
      <c r="AD108" s="1198"/>
      <c r="AE108" s="1198"/>
      <c r="AF108" s="1198"/>
      <c r="AG108" s="1198"/>
      <c r="AH108" s="1198"/>
      <c r="AI108" s="1198"/>
      <c r="AJ108" s="1198"/>
    </row>
    <row r="109" spans="1:36" ht="13.95" customHeight="1">
      <c r="A109" s="1214"/>
      <c r="B109" s="1214"/>
      <c r="C109" s="1213"/>
      <c r="D109" s="1213"/>
      <c r="E109" s="1213"/>
      <c r="F109" s="1213"/>
      <c r="G109" s="1213"/>
      <c r="H109" s="1212"/>
      <c r="I109" s="1212"/>
      <c r="J109" s="1212"/>
      <c r="K109" s="1212"/>
      <c r="L109" s="1212"/>
      <c r="M109" s="1212"/>
      <c r="N109" s="1212"/>
      <c r="O109" s="1212"/>
      <c r="P109" s="1212"/>
      <c r="Q109" s="1212"/>
      <c r="R109" s="1212"/>
      <c r="S109" s="1212"/>
      <c r="T109" s="1198"/>
      <c r="U109" s="1198"/>
      <c r="V109" s="1198"/>
      <c r="W109" s="1198"/>
      <c r="X109" s="1198"/>
      <c r="Y109" s="1198"/>
      <c r="Z109" s="1198"/>
      <c r="AA109" s="1198"/>
      <c r="AB109" s="1198"/>
      <c r="AC109" s="1198"/>
      <c r="AD109" s="1198"/>
      <c r="AE109" s="1198"/>
      <c r="AF109" s="1198"/>
      <c r="AG109" s="1198"/>
      <c r="AH109" s="1198"/>
      <c r="AI109" s="1198"/>
      <c r="AJ109" s="1198"/>
    </row>
    <row r="110" spans="1:36" ht="13.95" customHeight="1">
      <c r="A110" s="1214"/>
      <c r="B110" s="1214"/>
      <c r="C110" s="1213"/>
      <c r="D110" s="1213"/>
      <c r="E110" s="1213"/>
      <c r="F110" s="1213"/>
      <c r="G110" s="1213"/>
      <c r="H110" s="1212"/>
      <c r="I110" s="1212"/>
      <c r="J110" s="1212"/>
      <c r="K110" s="1212"/>
      <c r="L110" s="1212"/>
      <c r="M110" s="1212"/>
      <c r="N110" s="1212"/>
      <c r="O110" s="1212"/>
      <c r="P110" s="1212"/>
      <c r="Q110" s="1212"/>
      <c r="R110" s="1212"/>
      <c r="S110" s="1212"/>
      <c r="T110" s="1198"/>
      <c r="U110" s="1198"/>
      <c r="V110" s="1198"/>
      <c r="W110" s="1198"/>
      <c r="X110" s="1198"/>
      <c r="Y110" s="1198"/>
      <c r="Z110" s="1198"/>
      <c r="AA110" s="1198"/>
      <c r="AB110" s="1198"/>
      <c r="AC110" s="1198"/>
      <c r="AD110" s="1198"/>
      <c r="AE110" s="1198"/>
      <c r="AF110" s="1198"/>
      <c r="AG110" s="1198"/>
      <c r="AH110" s="1198"/>
      <c r="AI110" s="1198"/>
      <c r="AJ110" s="1198"/>
    </row>
    <row r="111" spans="1:36" ht="13.95" customHeight="1">
      <c r="A111" s="1214"/>
      <c r="B111" s="1214"/>
      <c r="C111" s="1213"/>
      <c r="D111" s="1213"/>
      <c r="E111" s="1213"/>
      <c r="F111" s="1213"/>
      <c r="G111" s="1213"/>
      <c r="H111" s="1212"/>
      <c r="I111" s="1212"/>
      <c r="J111" s="1212"/>
      <c r="K111" s="1212"/>
      <c r="L111" s="1212"/>
      <c r="M111" s="1212"/>
      <c r="N111" s="1212"/>
      <c r="O111" s="1212"/>
      <c r="P111" s="1212"/>
      <c r="Q111" s="1212"/>
      <c r="R111" s="1212"/>
      <c r="S111" s="1212"/>
      <c r="T111" s="1198"/>
      <c r="U111" s="1198"/>
      <c r="V111" s="1198"/>
      <c r="W111" s="1198"/>
      <c r="X111" s="1198"/>
      <c r="Y111" s="1198"/>
      <c r="Z111" s="1198"/>
      <c r="AA111" s="1198"/>
      <c r="AB111" s="1198"/>
      <c r="AC111" s="1198"/>
      <c r="AD111" s="1198"/>
      <c r="AE111" s="1198"/>
      <c r="AF111" s="1198"/>
      <c r="AG111" s="1198"/>
      <c r="AH111" s="1198"/>
      <c r="AI111" s="1198"/>
      <c r="AJ111" s="1198"/>
    </row>
    <row r="112" spans="1:36" ht="13.95" customHeight="1">
      <c r="A112" s="1214"/>
      <c r="B112" s="1214"/>
      <c r="C112" s="1213"/>
      <c r="D112" s="1213"/>
      <c r="E112" s="1213"/>
      <c r="F112" s="1213"/>
      <c r="G112" s="1213"/>
      <c r="H112" s="1212"/>
      <c r="I112" s="1212"/>
      <c r="J112" s="1212"/>
      <c r="K112" s="1212"/>
      <c r="L112" s="1212"/>
      <c r="M112" s="1212"/>
      <c r="N112" s="1212"/>
      <c r="O112" s="1212"/>
      <c r="P112" s="1212"/>
      <c r="Q112" s="1212"/>
      <c r="R112" s="1212"/>
      <c r="S112" s="1212"/>
      <c r="T112" s="1198"/>
      <c r="U112" s="1198"/>
      <c r="V112" s="1198"/>
      <c r="W112" s="1198"/>
      <c r="X112" s="1198"/>
      <c r="Y112" s="1198"/>
      <c r="Z112" s="1198"/>
      <c r="AA112" s="1198"/>
      <c r="AB112" s="1198"/>
      <c r="AC112" s="1198"/>
      <c r="AD112" s="1198"/>
      <c r="AE112" s="1198"/>
      <c r="AF112" s="1198"/>
      <c r="AG112" s="1198"/>
      <c r="AH112" s="1198"/>
      <c r="AI112" s="1198"/>
      <c r="AJ112" s="1198"/>
    </row>
    <row r="113" spans="1:36" ht="13.95" customHeight="1">
      <c r="A113" s="1214"/>
      <c r="B113" s="1214"/>
      <c r="C113" s="1213"/>
      <c r="D113" s="1213"/>
      <c r="E113" s="1213"/>
      <c r="F113" s="1213"/>
      <c r="G113" s="1213"/>
      <c r="H113" s="1212"/>
      <c r="I113" s="1212"/>
      <c r="J113" s="1212"/>
      <c r="K113" s="1212"/>
      <c r="L113" s="1212"/>
      <c r="M113" s="1212"/>
      <c r="N113" s="1212"/>
      <c r="O113" s="1212"/>
      <c r="P113" s="1212"/>
      <c r="Q113" s="1212"/>
      <c r="R113" s="1212"/>
      <c r="S113" s="1212"/>
      <c r="T113" s="1198"/>
      <c r="U113" s="1198"/>
      <c r="V113" s="1198"/>
      <c r="W113" s="1198"/>
      <c r="X113" s="1198"/>
      <c r="Y113" s="1198"/>
      <c r="Z113" s="1198"/>
      <c r="AA113" s="1198"/>
      <c r="AB113" s="1198"/>
      <c r="AC113" s="1198"/>
      <c r="AD113" s="1198"/>
      <c r="AE113" s="1198"/>
      <c r="AF113" s="1198"/>
      <c r="AG113" s="1198"/>
      <c r="AH113" s="1198"/>
      <c r="AI113" s="1198"/>
      <c r="AJ113" s="1198"/>
    </row>
    <row r="114" spans="1:36" ht="13.95" customHeight="1">
      <c r="A114" s="1214"/>
      <c r="B114" s="1214"/>
      <c r="C114" s="1213"/>
      <c r="D114" s="1213"/>
      <c r="E114" s="1213"/>
      <c r="F114" s="1213"/>
      <c r="G114" s="1213"/>
      <c r="H114" s="1212"/>
      <c r="I114" s="1212"/>
      <c r="J114" s="1212"/>
      <c r="K114" s="1212"/>
      <c r="L114" s="1212"/>
      <c r="M114" s="1212"/>
      <c r="N114" s="1212"/>
      <c r="O114" s="1212"/>
      <c r="P114" s="1212"/>
      <c r="Q114" s="1212"/>
      <c r="R114" s="1212"/>
      <c r="S114" s="1212"/>
      <c r="T114" s="1198"/>
      <c r="U114" s="1198"/>
      <c r="V114" s="1198"/>
      <c r="W114" s="1198"/>
      <c r="X114" s="1198"/>
      <c r="Y114" s="1198"/>
      <c r="Z114" s="1198"/>
      <c r="AA114" s="1198"/>
      <c r="AB114" s="1198"/>
      <c r="AC114" s="1198"/>
      <c r="AD114" s="1198"/>
      <c r="AE114" s="1198"/>
      <c r="AF114" s="1198"/>
      <c r="AG114" s="1198"/>
      <c r="AH114" s="1198"/>
      <c r="AI114" s="1198"/>
      <c r="AJ114" s="1198"/>
    </row>
    <row r="115" spans="1:36" ht="13.95" customHeight="1">
      <c r="A115" s="1214"/>
      <c r="B115" s="1214"/>
      <c r="C115" s="1213"/>
      <c r="D115" s="1213"/>
      <c r="E115" s="1213"/>
      <c r="F115" s="1213"/>
      <c r="G115" s="1213"/>
      <c r="H115" s="1212"/>
      <c r="I115" s="1212"/>
      <c r="J115" s="1212"/>
      <c r="K115" s="1212"/>
      <c r="L115" s="1212"/>
      <c r="M115" s="1212"/>
      <c r="N115" s="1212"/>
      <c r="O115" s="1212"/>
      <c r="P115" s="1212"/>
      <c r="Q115" s="1212"/>
      <c r="R115" s="1212"/>
      <c r="S115" s="1212"/>
      <c r="T115" s="1198"/>
      <c r="U115" s="1198"/>
      <c r="V115" s="1198"/>
      <c r="W115" s="1198"/>
      <c r="X115" s="1198"/>
      <c r="Y115" s="1198"/>
      <c r="Z115" s="1198"/>
      <c r="AA115" s="1198"/>
      <c r="AB115" s="1198"/>
      <c r="AC115" s="1198"/>
      <c r="AD115" s="1198"/>
      <c r="AE115" s="1198"/>
      <c r="AF115" s="1198"/>
      <c r="AG115" s="1198"/>
      <c r="AH115" s="1198"/>
      <c r="AI115" s="1198"/>
      <c r="AJ115" s="1198"/>
    </row>
    <row r="116" spans="1:36" ht="13.95" customHeight="1">
      <c r="A116" s="1214"/>
      <c r="B116" s="1214"/>
      <c r="C116" s="1213"/>
      <c r="D116" s="1213"/>
      <c r="E116" s="1213"/>
      <c r="F116" s="1213"/>
      <c r="G116" s="121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314" t="s">
        <v>39</v>
      </c>
      <c r="N1" s="865"/>
      <c r="O1" s="1315"/>
      <c r="P1" s="1314" t="str">
        <f>IF(基本情報入力シート!AA16&lt;&gt;"", 基本情報入力シート!AA16, "")</f>
        <v/>
      </c>
      <c r="Q1" s="1316"/>
      <c r="R1" s="131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7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79"/>
      <c r="C2" s="1279"/>
      <c r="D2" s="1279"/>
      <c r="E2" s="1279"/>
      <c r="F2" s="1279"/>
      <c r="G2" s="1279"/>
      <c r="H2" s="1279"/>
      <c r="I2" s="1279"/>
      <c r="J2" s="1279"/>
      <c r="K2" s="127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2" customHeight="1" thickBot="1">
      <c r="A3" s="1293" t="s">
        <v>42</v>
      </c>
      <c r="B3" s="1294"/>
      <c r="C3" s="1295" t="str">
        <f>IF(基本情報入力シート!L22="", "", 基本情報入力シート!L22)</f>
        <v/>
      </c>
      <c r="D3" s="1296"/>
      <c r="E3" s="1296"/>
      <c r="F3" s="1297"/>
      <c r="G3" s="224"/>
      <c r="H3" s="1339" t="s">
        <v>2306</v>
      </c>
      <c r="I3" s="1339"/>
      <c r="J3" s="1339"/>
      <c r="K3" s="1339"/>
      <c r="L3" s="1339"/>
      <c r="M3" s="1339"/>
      <c r="N3" s="1339"/>
      <c r="O3" s="1339"/>
      <c r="P3" s="1339"/>
      <c r="Q3" s="1339"/>
      <c r="R3" s="1339"/>
      <c r="S3" s="1339"/>
      <c r="T3" s="225"/>
      <c r="AH3" s="742"/>
      <c r="AI3" s="742"/>
      <c r="AJ3" s="742"/>
      <c r="AK3" s="742"/>
      <c r="AL3" s="742"/>
    </row>
    <row r="4" spans="1:38" ht="54.6" customHeight="1" thickBot="1">
      <c r="A4" s="205"/>
      <c r="B4" s="205"/>
      <c r="C4" s="226"/>
      <c r="D4" s="227"/>
      <c r="E4" s="227"/>
      <c r="F4" s="227"/>
      <c r="G4" s="228"/>
      <c r="H4" s="1339"/>
      <c r="I4" s="1339"/>
      <c r="J4" s="1339"/>
      <c r="K4" s="1339"/>
      <c r="L4" s="1339"/>
      <c r="M4" s="1339"/>
      <c r="N4" s="1339"/>
      <c r="O4" s="1339"/>
      <c r="P4" s="1339"/>
      <c r="Q4" s="1339"/>
      <c r="R4" s="1339"/>
      <c r="S4" s="1339"/>
      <c r="T4" s="225"/>
    </row>
    <row r="5" spans="1:38" ht="37.200000000000003" customHeight="1" thickBot="1">
      <c r="A5" s="1298" t="s">
        <v>277</v>
      </c>
      <c r="B5" s="1298"/>
      <c r="C5" s="1298"/>
      <c r="D5" s="1298"/>
      <c r="E5" s="1299"/>
      <c r="F5" s="524">
        <f>IFERROR(SUM(M:M),"")</f>
        <v>0</v>
      </c>
      <c r="G5" s="228"/>
      <c r="H5" s="1339"/>
      <c r="I5" s="1339"/>
      <c r="J5" s="1339"/>
      <c r="K5" s="1339"/>
      <c r="L5" s="1339"/>
      <c r="M5" s="1339"/>
      <c r="N5" s="1339"/>
      <c r="O5" s="1339"/>
      <c r="P5" s="1339"/>
      <c r="Q5" s="1339"/>
      <c r="R5" s="1339"/>
      <c r="S5" s="1339"/>
      <c r="T5" s="225"/>
    </row>
    <row r="6" spans="1:38" ht="36" customHeight="1" thickBot="1">
      <c r="A6" s="1312" t="s">
        <v>278</v>
      </c>
      <c r="B6" s="1313"/>
      <c r="C6" s="1313"/>
      <c r="D6" s="1313"/>
      <c r="E6" s="1313"/>
      <c r="F6" s="525">
        <f>IF(C3="", 0, IF(P1="", "提出先未選択", SUMIF(D:D, P1, M:M)))</f>
        <v>0</v>
      </c>
      <c r="G6" s="228"/>
      <c r="H6" s="1339"/>
      <c r="I6" s="1339"/>
      <c r="J6" s="1339"/>
      <c r="K6" s="1339"/>
      <c r="L6" s="1339"/>
      <c r="M6" s="1339"/>
      <c r="N6" s="1339"/>
      <c r="O6" s="1339"/>
      <c r="P6" s="1339"/>
      <c r="Q6" s="1339"/>
      <c r="R6" s="1339"/>
      <c r="S6" s="133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0" t="s">
        <v>279</v>
      </c>
      <c r="B8" s="1303" t="s">
        <v>2168</v>
      </c>
      <c r="C8" s="1306" t="s">
        <v>31</v>
      </c>
      <c r="D8" s="1289" t="s">
        <v>32</v>
      </c>
      <c r="E8" s="1290"/>
      <c r="F8" s="1309" t="s">
        <v>184</v>
      </c>
      <c r="G8" s="1286" t="s">
        <v>34</v>
      </c>
      <c r="H8" s="1283" t="s">
        <v>35</v>
      </c>
      <c r="I8" s="1306" t="s">
        <v>2211</v>
      </c>
      <c r="J8" s="1321" t="s">
        <v>2214</v>
      </c>
      <c r="K8" s="1324"/>
      <c r="L8" s="1327" t="s">
        <v>2212</v>
      </c>
      <c r="M8" s="1280" t="s">
        <v>2213</v>
      </c>
      <c r="N8" s="1333" t="s">
        <v>280</v>
      </c>
      <c r="O8" s="1334"/>
      <c r="P8" s="1334"/>
      <c r="Q8" s="1335"/>
      <c r="R8" s="1330" t="s">
        <v>281</v>
      </c>
      <c r="S8" s="131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301"/>
      <c r="B9" s="1304"/>
      <c r="C9" s="1307"/>
      <c r="D9" s="1291"/>
      <c r="E9" s="1292"/>
      <c r="F9" s="1310"/>
      <c r="G9" s="1287"/>
      <c r="H9" s="1284"/>
      <c r="I9" s="1307"/>
      <c r="J9" s="1322"/>
      <c r="K9" s="1325"/>
      <c r="L9" s="1328"/>
      <c r="M9" s="1281"/>
      <c r="N9" s="1336"/>
      <c r="O9" s="1337"/>
      <c r="P9" s="1337"/>
      <c r="Q9" s="1338"/>
      <c r="R9" s="1331"/>
      <c r="S9" s="1319"/>
      <c r="T9" s="559" t="str">
        <f>IF(C3="", "", IF(P1="", "提出先未選択", IF(AND(COUNTIFS(D11:D110, P1, I11:I110, "○", R11:R110, "○")=1,COUNTA(N11:Q110)=COUNTA(R11:R110)),  "○","×")))</f>
        <v/>
      </c>
      <c r="U9" s="816" t="s">
        <v>2163</v>
      </c>
      <c r="V9" s="817"/>
      <c r="W9" s="817"/>
      <c r="X9" s="817"/>
      <c r="Y9" s="817"/>
      <c r="Z9" s="817"/>
      <c r="AA9" s="817"/>
      <c r="AB9" s="817"/>
      <c r="AC9" s="817"/>
      <c r="AD9" s="817"/>
      <c r="AE9" s="818"/>
      <c r="AF9" s="109"/>
      <c r="AG9" s="109"/>
      <c r="AH9" s="232"/>
    </row>
    <row r="10" spans="1:38" ht="47.25" customHeight="1" thickBot="1">
      <c r="A10" s="1302"/>
      <c r="B10" s="1305"/>
      <c r="C10" s="1308"/>
      <c r="D10" s="233" t="s">
        <v>36</v>
      </c>
      <c r="E10" s="233" t="s">
        <v>37</v>
      </c>
      <c r="F10" s="1311"/>
      <c r="G10" s="1288"/>
      <c r="H10" s="1285"/>
      <c r="I10" s="1308"/>
      <c r="J10" s="1323"/>
      <c r="K10" s="1326"/>
      <c r="L10" s="1329"/>
      <c r="M10" s="1282"/>
      <c r="N10" s="234" t="s">
        <v>283</v>
      </c>
      <c r="O10" s="234" t="s">
        <v>284</v>
      </c>
      <c r="P10" s="234" t="s">
        <v>285</v>
      </c>
      <c r="Q10" s="234" t="s">
        <v>286</v>
      </c>
      <c r="R10" s="1332"/>
      <c r="S10" s="132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V9a2ILYp7rMlz0GY9kK90RtqpFNlGRLAsXHQmGOksEcQin07P+2oBTuAOT5F2+jWxxWIe0P4gKgWsZrA4nW5ZQ==" saltValue="ZupfQAZ9kxEFWoZj35gjGA=="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参考（キャリアパス要件概要及びキャリアパス・賃金規程例）</vt:lpstr>
      <vt:lpstr>別紙様式2-3（補助金　総括表）</vt:lpstr>
      <vt:lpstr>別紙様式2-4（補助金 個票）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2025-03-27T06:28:55Z</dcterms:created>
  <dcterms:modified xsi:type="dcterms:W3CDTF">2025-03-27T06:30:13Z</dcterms:modified>
</cp:coreProperties>
</file>