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障害者施設担当（令和2年度～）\共通\障害福祉係（経理班）からの移行データ\06 障害者日中活動系サービス推進事業補助金\ホームページ掲出\HPデータ\R6.8更新\"/>
    </mc:Choice>
  </mc:AlternateContent>
  <bookViews>
    <workbookView xWindow="-108" yWindow="-108" windowWidth="23256" windowHeight="12576" firstSheet="13" activeTab="15"/>
  </bookViews>
  <sheets>
    <sheet name="変更交付申請書(別記様式第4号)" sheetId="1" r:id="rId1"/>
    <sheet name="別紙1　所要額調書" sheetId="23" r:id="rId2"/>
    <sheet name="別紙2　基本補助" sheetId="10" r:id="rId3"/>
    <sheet name="別紙3　メニュー選択式加算一覧表" sheetId="22" r:id="rId4"/>
    <sheet name="別紙3添付様式1　【生活介護】重度対象者名簿" sheetId="11" r:id="rId5"/>
    <sheet name="別紙3添付様式1　【自立、就労A・B、就労移行】重度対象者名簿" sheetId="27" r:id="rId6"/>
    <sheet name="別紙3添付様式2　医ケアを要する利用者の受入れ状況 " sheetId="28" r:id="rId7"/>
    <sheet name="別紙3添付様式3　ＧＨバックアップ" sheetId="25" r:id="rId8"/>
    <sheet name="別紙3添付様式4-1　就労移行実績の達成(R3実績あり)" sheetId="12" r:id="rId9"/>
    <sheet name="別紙3添付様式4-1　就労移行実績の達成(R3実績なし)" sheetId="35" r:id="rId10"/>
    <sheet name="別紙3添付様式４-2　目標工賃の達成" sheetId="31" r:id="rId11"/>
    <sheet name="別紙3添付様式5　地域移行者の受入れ状況 " sheetId="29" r:id="rId12"/>
    <sheet name="別紙3添付様式6　都が指定する研修の受講状況" sheetId="30" r:id="rId13"/>
    <sheet name="別紙4　障害者等雇用加算" sheetId="15" r:id="rId14"/>
    <sheet name="別紙5　第三者評価" sheetId="38" r:id="rId15"/>
    <sheet name="別紙5別添　改善計画・実施状況" sheetId="37" r:id="rId16"/>
  </sheets>
  <definedNames>
    <definedName name="_xlnm.Print_Area" localSheetId="1">'別紙1　所要額調書'!$A$1:$H$16</definedName>
    <definedName name="_xlnm.Print_Area" localSheetId="2">'別紙2　基本補助'!$A$1:$AJ$28</definedName>
    <definedName name="_xlnm.Print_Area" localSheetId="3">'別紙3　メニュー選択式加算一覧表'!$A$1:$D$32</definedName>
    <definedName name="_xlnm.Print_Area" localSheetId="5">'別紙3添付様式1　【自立、就労A・B、就労移行】重度対象者名簿'!$A$1:$N$37</definedName>
    <definedName name="_xlnm.Print_Area" localSheetId="4">'別紙3添付様式1　【生活介護】重度対象者名簿'!$A$1:$L$37</definedName>
    <definedName name="_xlnm.Print_Area" localSheetId="6">'別紙3添付様式2　医ケアを要する利用者の受入れ状況 '!$A$1:$E$18</definedName>
    <definedName name="_xlnm.Print_Area" localSheetId="7">'別紙3添付様式3　ＧＨバックアップ'!$A$1:$AX$56</definedName>
    <definedName name="_xlnm.Print_Area" localSheetId="8">'別紙3添付様式4-1　就労移行実績の達成(R3実績あり)'!$A$1:$J$19</definedName>
    <definedName name="_xlnm.Print_Area" localSheetId="9">'別紙3添付様式4-1　就労移行実績の達成(R3実績なし)'!$A$1:$H$19</definedName>
    <definedName name="_xlnm.Print_Area" localSheetId="10">'別紙3添付様式４-2　目標工賃の達成'!$A$1:$I$22</definedName>
    <definedName name="_xlnm.Print_Area" localSheetId="11">'別紙3添付様式5　地域移行者の受入れ状況 '!$A$1:$J$31</definedName>
    <definedName name="_xlnm.Print_Area" localSheetId="12">'別紙3添付様式6　都が指定する研修の受講状況'!$A$1:$I$18</definedName>
    <definedName name="_xlnm.Print_Area" localSheetId="13">'別紙4　障害者等雇用加算'!$A$1:$BD$25</definedName>
    <definedName name="_xlnm.Print_Area" localSheetId="14">'別紙5　第三者評価'!$A$1:$T$38</definedName>
    <definedName name="_xlnm.Print_Area" localSheetId="15">'別紙5別添　改善計画・実施状況'!$A$1:$F$13</definedName>
    <definedName name="_xlnm.Print_Area" localSheetId="0">'変更交付申請書(別記様式第4号)'!$A$1:$BH$55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27" l="1"/>
  <c r="L32" i="11"/>
  <c r="N10" i="38" l="1"/>
  <c r="L10" i="38"/>
  <c r="J10" i="38"/>
  <c r="R4" i="38"/>
  <c r="F16" i="31"/>
  <c r="F22" i="31"/>
  <c r="F21" i="31"/>
  <c r="F17" i="31"/>
  <c r="I5" i="31"/>
  <c r="G11" i="35"/>
  <c r="G12" i="35"/>
  <c r="G13" i="35"/>
  <c r="G14" i="35"/>
  <c r="G15" i="35"/>
  <c r="G16" i="35"/>
  <c r="G17" i="35"/>
  <c r="G18" i="35"/>
  <c r="G19" i="35"/>
  <c r="G10" i="35"/>
  <c r="H4" i="35"/>
  <c r="H19" i="12"/>
  <c r="I19" i="12" s="1"/>
  <c r="H18" i="12"/>
  <c r="I18" i="12" s="1"/>
  <c r="H17" i="12"/>
  <c r="I17" i="12" s="1"/>
  <c r="H16" i="12"/>
  <c r="I16" i="12" s="1"/>
  <c r="H15" i="12"/>
  <c r="I15" i="12" s="1"/>
  <c r="H14" i="12"/>
  <c r="I14" i="12" s="1"/>
  <c r="H13" i="12"/>
  <c r="I13" i="12" s="1"/>
  <c r="H12" i="12"/>
  <c r="I12" i="12" s="1"/>
  <c r="H11" i="12"/>
  <c r="I11" i="12" s="1"/>
  <c r="H10" i="12"/>
  <c r="I10" i="12" s="1"/>
  <c r="I4" i="12"/>
  <c r="D3" i="22"/>
  <c r="AC28" i="10"/>
  <c r="K28" i="10"/>
  <c r="M28" i="10"/>
  <c r="O28" i="10"/>
  <c r="Q28" i="10"/>
  <c r="S28" i="10"/>
  <c r="U28" i="10"/>
  <c r="W28" i="10"/>
  <c r="Y28" i="10"/>
  <c r="AA28" i="10"/>
  <c r="I28" i="10"/>
  <c r="G28" i="10"/>
  <c r="AE11" i="10"/>
  <c r="AE12" i="10"/>
  <c r="AE13" i="10"/>
  <c r="AE14" i="10"/>
  <c r="AE10" i="10"/>
  <c r="K15" i="10"/>
  <c r="M15" i="10"/>
  <c r="O15" i="10"/>
  <c r="Q15" i="10"/>
  <c r="S15" i="10"/>
  <c r="U15" i="10"/>
  <c r="W15" i="10"/>
  <c r="Y15" i="10"/>
  <c r="AA15" i="10"/>
  <c r="AC15" i="10"/>
  <c r="I15" i="10"/>
  <c r="G15" i="10"/>
  <c r="E10" i="10"/>
  <c r="D10" i="23" s="1"/>
  <c r="AC3" i="10"/>
  <c r="D12" i="23"/>
  <c r="E6" i="23"/>
  <c r="E5" i="23"/>
  <c r="AE15" i="10" l="1"/>
  <c r="F10" i="23" s="1"/>
  <c r="H10" i="23" s="1"/>
  <c r="AG10" i="10"/>
  <c r="AG13" i="10"/>
  <c r="AG14" i="10"/>
  <c r="AG12" i="10"/>
  <c r="AG11" i="10"/>
  <c r="D22" i="31"/>
  <c r="D21" i="31"/>
  <c r="E13" i="35"/>
  <c r="E15" i="35" s="1"/>
  <c r="E17" i="35" s="1"/>
  <c r="E19" i="35" s="1"/>
  <c r="E12" i="35"/>
  <c r="E14" i="35" s="1"/>
  <c r="E16" i="35" s="1"/>
  <c r="E18" i="35" s="1"/>
  <c r="F13" i="12"/>
  <c r="F15" i="12" s="1"/>
  <c r="F17" i="12" s="1"/>
  <c r="F19" i="12" s="1"/>
  <c r="F12" i="12"/>
  <c r="F14" i="12" s="1"/>
  <c r="F16" i="12" s="1"/>
  <c r="F18" i="12" s="1"/>
  <c r="J32" i="27"/>
  <c r="G32" i="11"/>
  <c r="E21" i="22"/>
  <c r="D21" i="22" s="1"/>
  <c r="D11" i="23" s="1"/>
  <c r="H14" i="23"/>
  <c r="AF29" i="1" s="1"/>
  <c r="F11" i="23" l="1"/>
  <c r="AG15" i="10"/>
  <c r="H11" i="23" l="1"/>
  <c r="AF26" i="1"/>
  <c r="B4" i="37" l="1"/>
  <c r="AL4" i="15"/>
  <c r="C9" i="30"/>
  <c r="C10" i="30"/>
  <c r="C11" i="30"/>
  <c r="C12" i="30"/>
  <c r="C13" i="30"/>
  <c r="C14" i="30"/>
  <c r="C15" i="30"/>
  <c r="C16" i="30"/>
  <c r="C17" i="30"/>
  <c r="C8" i="30"/>
  <c r="H4" i="30"/>
  <c r="H4" i="29"/>
  <c r="AJ4" i="25"/>
  <c r="E5" i="28"/>
  <c r="F12" i="23" s="1"/>
  <c r="H12" i="23" s="1"/>
  <c r="E4" i="28"/>
  <c r="K4" i="27"/>
  <c r="J4" i="11"/>
  <c r="AF27" i="1" l="1"/>
  <c r="AL52" i="1"/>
  <c r="M32" i="27" l="1"/>
  <c r="J32" i="11" l="1"/>
  <c r="J23" i="29" l="1"/>
  <c r="J24" i="29"/>
  <c r="J25" i="29"/>
  <c r="J26" i="29"/>
  <c r="J27" i="29"/>
  <c r="J28" i="29"/>
  <c r="J29" i="29"/>
  <c r="J30" i="29"/>
  <c r="J31" i="29"/>
  <c r="J22" i="29"/>
  <c r="H23" i="29"/>
  <c r="H24" i="29"/>
  <c r="H25" i="29"/>
  <c r="H26" i="29"/>
  <c r="H27" i="29"/>
  <c r="H28" i="29"/>
  <c r="H29" i="29"/>
  <c r="H30" i="29"/>
  <c r="H31" i="29"/>
  <c r="H22" i="29"/>
  <c r="I9" i="29"/>
  <c r="I10" i="29"/>
  <c r="I11" i="29"/>
  <c r="I12" i="29"/>
  <c r="I13" i="29"/>
  <c r="I14" i="29"/>
  <c r="I15" i="29"/>
  <c r="I16" i="29"/>
  <c r="I17" i="29"/>
  <c r="I8" i="29"/>
  <c r="I32" i="27" l="1"/>
  <c r="D9" i="30" l="1"/>
  <c r="AY8" i="15"/>
  <c r="AY9" i="15"/>
  <c r="AY10" i="15"/>
  <c r="AY11" i="15"/>
  <c r="AY12" i="15"/>
  <c r="R13" i="15"/>
  <c r="U13" i="15"/>
  <c r="X13" i="15"/>
  <c r="AA13" i="15"/>
  <c r="AD13" i="15"/>
  <c r="AG13" i="15"/>
  <c r="AJ13" i="15"/>
  <c r="AM13" i="15"/>
  <c r="AP13" i="15"/>
  <c r="AS13" i="15"/>
  <c r="AV13" i="15"/>
  <c r="O13" i="15"/>
  <c r="K32" i="27" l="1"/>
  <c r="H32" i="11"/>
  <c r="AY13" i="15"/>
  <c r="L14" i="15" s="1"/>
  <c r="D11" i="30"/>
  <c r="D12" i="30"/>
  <c r="D15" i="30"/>
  <c r="D16" i="30"/>
  <c r="D8" i="30"/>
  <c r="D10" i="30"/>
  <c r="D17" i="30"/>
  <c r="D13" i="30"/>
  <c r="D14" i="30"/>
  <c r="D13" i="23" l="1"/>
  <c r="H13" i="23" s="1"/>
  <c r="AF28" i="1" l="1"/>
  <c r="AF30" i="1" s="1"/>
  <c r="H16" i="23"/>
</calcChain>
</file>

<file path=xl/sharedStrings.xml><?xml version="1.0" encoding="utf-8"?>
<sst xmlns="http://schemas.openxmlformats.org/spreadsheetml/2006/main" count="653" uniqueCount="334">
  <si>
    <t>１．基本補助の算定</t>
    <rPh sb="2" eb="4">
      <t>キホン</t>
    </rPh>
    <rPh sb="4" eb="6">
      <t>ホジョ</t>
    </rPh>
    <rPh sb="7" eb="9">
      <t>サンテイ</t>
    </rPh>
    <phoneticPr fontId="2"/>
  </si>
  <si>
    <t>項目</t>
    <phoneticPr fontId="2"/>
  </si>
  <si>
    <t>月</t>
    <rPh sb="0" eb="1">
      <t>ツキ</t>
    </rPh>
    <phoneticPr fontId="2"/>
  </si>
  <si>
    <t>単価</t>
    <rPh sb="0" eb="2">
      <t>タンカ</t>
    </rPh>
    <phoneticPr fontId="2"/>
  </si>
  <si>
    <t>№</t>
    <phoneticPr fontId="2"/>
  </si>
  <si>
    <t>名称</t>
    <rPh sb="0" eb="2">
      <t>メイショウ</t>
    </rPh>
    <phoneticPr fontId="2"/>
  </si>
  <si>
    <t>円</t>
    <rPh sb="0" eb="1">
      <t>エン</t>
    </rPh>
    <phoneticPr fontId="2"/>
  </si>
  <si>
    <t>人</t>
    <rPh sb="0" eb="1">
      <t>ニン</t>
    </rPh>
    <phoneticPr fontId="2"/>
  </si>
  <si>
    <t>合計</t>
    <rPh sb="0" eb="2">
      <t>ゴウケイ</t>
    </rPh>
    <phoneticPr fontId="2"/>
  </si>
  <si>
    <t>自立訓練</t>
    <rPh sb="0" eb="2">
      <t>ジリツ</t>
    </rPh>
    <rPh sb="2" eb="4">
      <t>クンレン</t>
    </rPh>
    <phoneticPr fontId="2"/>
  </si>
  <si>
    <t>就労移行支援</t>
    <rPh sb="0" eb="2">
      <t>シュウロウ</t>
    </rPh>
    <rPh sb="2" eb="4">
      <t>イコウ</t>
    </rPh>
    <rPh sb="4" eb="6">
      <t>シエン</t>
    </rPh>
    <phoneticPr fontId="2"/>
  </si>
  <si>
    <t>２．各月の定員</t>
    <rPh sb="2" eb="4">
      <t>カクツキ</t>
    </rPh>
    <rPh sb="5" eb="7">
      <t>テイイン</t>
    </rPh>
    <phoneticPr fontId="2"/>
  </si>
  <si>
    <t>各月の定員</t>
    <rPh sb="0" eb="2">
      <t>カクツキ</t>
    </rPh>
    <rPh sb="3" eb="5">
      <t>テイイン</t>
    </rPh>
    <phoneticPr fontId="2"/>
  </si>
  <si>
    <t>1</t>
    <phoneticPr fontId="2"/>
  </si>
  <si>
    <t>日中定員の合計</t>
    <rPh sb="0" eb="2">
      <t>ニッチュウ</t>
    </rPh>
    <rPh sb="2" eb="4">
      <t>テイイン</t>
    </rPh>
    <rPh sb="5" eb="7">
      <t>ゴウケイ</t>
    </rPh>
    <phoneticPr fontId="2"/>
  </si>
  <si>
    <t>生活介護</t>
    <rPh sb="0" eb="2">
      <t>セイカツ</t>
    </rPh>
    <rPh sb="2" eb="4">
      <t>カイゴ</t>
    </rPh>
    <phoneticPr fontId="2"/>
  </si>
  <si>
    <t>基　本　補　助　算　定　内　訳</t>
    <rPh sb="0" eb="1">
      <t>モト</t>
    </rPh>
    <rPh sb="2" eb="3">
      <t>ホン</t>
    </rPh>
    <rPh sb="4" eb="5">
      <t>タスク</t>
    </rPh>
    <rPh sb="6" eb="7">
      <t>スケ</t>
    </rPh>
    <rPh sb="8" eb="9">
      <t>ザン</t>
    </rPh>
    <phoneticPr fontId="2"/>
  </si>
  <si>
    <t>氏名</t>
    <rPh sb="0" eb="2">
      <t>シメイ</t>
    </rPh>
    <phoneticPr fontId="2"/>
  </si>
  <si>
    <t>年齢</t>
    <rPh sb="0" eb="2">
      <t>ネンレイ</t>
    </rPh>
    <phoneticPr fontId="2"/>
  </si>
  <si>
    <t>実施機関</t>
    <rPh sb="0" eb="2">
      <t>ジッシ</t>
    </rPh>
    <rPh sb="2" eb="4">
      <t>キカン</t>
    </rPh>
    <phoneticPr fontId="2"/>
  </si>
  <si>
    <t>№</t>
    <phoneticPr fontId="2"/>
  </si>
  <si>
    <t>（注）</t>
    <rPh sb="1" eb="2">
      <t>チュウ</t>
    </rPh>
    <phoneticPr fontId="2"/>
  </si>
  <si>
    <t>行が足りない場合は適宜追加してください。</t>
    <rPh sb="0" eb="1">
      <t>ギョウ</t>
    </rPh>
    <rPh sb="2" eb="3">
      <t>タ</t>
    </rPh>
    <rPh sb="6" eb="8">
      <t>バアイ</t>
    </rPh>
    <rPh sb="9" eb="11">
      <t>テキギ</t>
    </rPh>
    <rPh sb="11" eb="13">
      <t>ツイカ</t>
    </rPh>
    <phoneticPr fontId="2"/>
  </si>
  <si>
    <t>4月</t>
    <rPh sb="1" eb="2">
      <t>ガツ</t>
    </rPh>
    <phoneticPr fontId="2"/>
  </si>
  <si>
    <t>5月</t>
  </si>
  <si>
    <t>6月</t>
  </si>
  <si>
    <t>7月</t>
  </si>
  <si>
    <t>8月</t>
  </si>
  <si>
    <t>9月</t>
  </si>
  <si>
    <t>10月</t>
  </si>
  <si>
    <t>11月</t>
  </si>
  <si>
    <t>12月</t>
  </si>
  <si>
    <t>1月</t>
  </si>
  <si>
    <t>2月</t>
  </si>
  <si>
    <t>3月</t>
  </si>
  <si>
    <t>総雇用時間数</t>
    <rPh sb="0" eb="1">
      <t>ソウ</t>
    </rPh>
    <rPh sb="1" eb="3">
      <t>コヨウ</t>
    </rPh>
    <rPh sb="3" eb="5">
      <t>ジカン</t>
    </rPh>
    <rPh sb="5" eb="6">
      <t>スウ</t>
    </rPh>
    <phoneticPr fontId="2"/>
  </si>
  <si>
    <t>総雇用
時間数</t>
    <rPh sb="0" eb="1">
      <t>ソウ</t>
    </rPh>
    <rPh sb="1" eb="3">
      <t>コヨウ</t>
    </rPh>
    <rPh sb="4" eb="6">
      <t>ジカン</t>
    </rPh>
    <rPh sb="6" eb="7">
      <t>スウ</t>
    </rPh>
    <phoneticPr fontId="2"/>
  </si>
  <si>
    <t>事業者番号</t>
    <rPh sb="0" eb="3">
      <t>ジギョウシャ</t>
    </rPh>
    <rPh sb="3" eb="5">
      <t>バンゴウ</t>
    </rPh>
    <phoneticPr fontId="2"/>
  </si>
  <si>
    <t>事業者指定上の
連携体制の有無</t>
    <rPh sb="0" eb="3">
      <t>ジギョウシャ</t>
    </rPh>
    <rPh sb="3" eb="5">
      <t>シテイ</t>
    </rPh>
    <rPh sb="5" eb="6">
      <t>ジョウ</t>
    </rPh>
    <rPh sb="8" eb="10">
      <t>レンケイ</t>
    </rPh>
    <rPh sb="10" eb="12">
      <t>タイセイ</t>
    </rPh>
    <rPh sb="13" eb="15">
      <t>ウム</t>
    </rPh>
    <phoneticPr fontId="2"/>
  </si>
  <si>
    <t>法人名</t>
    <rPh sb="0" eb="2">
      <t>ホウジン</t>
    </rPh>
    <rPh sb="2" eb="3">
      <t>メイ</t>
    </rPh>
    <phoneticPr fontId="2"/>
  </si>
  <si>
    <t>メニュー選択式加算</t>
    <rPh sb="4" eb="6">
      <t>センタク</t>
    </rPh>
    <rPh sb="6" eb="7">
      <t>シキ</t>
    </rPh>
    <rPh sb="7" eb="9">
      <t>カサン</t>
    </rPh>
    <phoneticPr fontId="2"/>
  </si>
  <si>
    <t>基本補助</t>
    <rPh sb="0" eb="2">
      <t>キホン</t>
    </rPh>
    <rPh sb="2" eb="4">
      <t>ホジョ</t>
    </rPh>
    <phoneticPr fontId="2"/>
  </si>
  <si>
    <t>障害者等雇用加算</t>
    <rPh sb="0" eb="3">
      <t>ショウガイシャ</t>
    </rPh>
    <rPh sb="3" eb="4">
      <t>トウ</t>
    </rPh>
    <rPh sb="4" eb="6">
      <t>コヨウ</t>
    </rPh>
    <rPh sb="6" eb="8">
      <t>カサン</t>
    </rPh>
    <phoneticPr fontId="2"/>
  </si>
  <si>
    <t>第三者評価受審経費</t>
    <rPh sb="0" eb="1">
      <t>ダイ</t>
    </rPh>
    <rPh sb="1" eb="3">
      <t>サンシャ</t>
    </rPh>
    <rPh sb="3" eb="5">
      <t>ヒョウカ</t>
    </rPh>
    <rPh sb="5" eb="6">
      <t>ウケ</t>
    </rPh>
    <rPh sb="6" eb="7">
      <t>シン</t>
    </rPh>
    <rPh sb="7" eb="9">
      <t>ケイヒ</t>
    </rPh>
    <phoneticPr fontId="2"/>
  </si>
  <si>
    <t>（単位：円）</t>
    <rPh sb="1" eb="3">
      <t>タンイ</t>
    </rPh>
    <rPh sb="4" eb="5">
      <t>エン</t>
    </rPh>
    <phoneticPr fontId="2"/>
  </si>
  <si>
    <t>合　　計</t>
    <rPh sb="0" eb="1">
      <t>ゴウ</t>
    </rPh>
    <rPh sb="3" eb="4">
      <t>ケイ</t>
    </rPh>
    <phoneticPr fontId="2"/>
  </si>
  <si>
    <t>延べ人数</t>
    <rPh sb="0" eb="1">
      <t>ノ</t>
    </rPh>
    <rPh sb="2" eb="4">
      <t>ニンズウ</t>
    </rPh>
    <phoneticPr fontId="2"/>
  </si>
  <si>
    <t>申請額</t>
    <rPh sb="0" eb="3">
      <t>シンセイガク</t>
    </rPh>
    <phoneticPr fontId="2"/>
  </si>
  <si>
    <t>補助基準</t>
    <rPh sb="0" eb="2">
      <t>ホジョ</t>
    </rPh>
    <rPh sb="2" eb="4">
      <t>キジュン</t>
    </rPh>
    <phoneticPr fontId="2"/>
  </si>
  <si>
    <t>別紙２</t>
    <rPh sb="0" eb="2">
      <t>ベッシ</t>
    </rPh>
    <phoneticPr fontId="2"/>
  </si>
  <si>
    <t>障害者等雇用加算雇用者名簿
（別紙４）のとおり</t>
    <rPh sb="0" eb="3">
      <t>ショウガイシャ</t>
    </rPh>
    <rPh sb="3" eb="4">
      <t>トウ</t>
    </rPh>
    <rPh sb="4" eb="6">
      <t>コヨウ</t>
    </rPh>
    <rPh sb="6" eb="8">
      <t>カサン</t>
    </rPh>
    <rPh sb="8" eb="11">
      <t>コヨウシャ</t>
    </rPh>
    <rPh sb="11" eb="13">
      <t>メイボ</t>
    </rPh>
    <rPh sb="15" eb="17">
      <t>ベッシ</t>
    </rPh>
    <phoneticPr fontId="2"/>
  </si>
  <si>
    <t>事業所名</t>
    <rPh sb="0" eb="3">
      <t>ジギョウショ</t>
    </rPh>
    <rPh sb="3" eb="4">
      <t>メイ</t>
    </rPh>
    <phoneticPr fontId="2"/>
  </si>
  <si>
    <t>各月初日の在籍者数（定員を上限とする）</t>
    <rPh sb="0" eb="2">
      <t>カクツキ</t>
    </rPh>
    <rPh sb="2" eb="4">
      <t>ショニチ</t>
    </rPh>
    <rPh sb="5" eb="8">
      <t>ザイセキシャ</t>
    </rPh>
    <rPh sb="8" eb="9">
      <t>スウ</t>
    </rPh>
    <rPh sb="10" eb="12">
      <t>テイイン</t>
    </rPh>
    <rPh sb="13" eb="15">
      <t>ジョウゲン</t>
    </rPh>
    <phoneticPr fontId="2"/>
  </si>
  <si>
    <t>利用開始日</t>
    <rPh sb="0" eb="2">
      <t>リヨウ</t>
    </rPh>
    <rPh sb="2" eb="4">
      <t>カイシ</t>
    </rPh>
    <rPh sb="4" eb="5">
      <t>ビ</t>
    </rPh>
    <phoneticPr fontId="2"/>
  </si>
  <si>
    <t>適用単価</t>
    <rPh sb="0" eb="2">
      <t>テキヨウ</t>
    </rPh>
    <rPh sb="2" eb="4">
      <t>タンカ</t>
    </rPh>
    <phoneticPr fontId="2"/>
  </si>
  <si>
    <t>区分</t>
    <rPh sb="0" eb="2">
      <t>クブン</t>
    </rPh>
    <phoneticPr fontId="2"/>
  </si>
  <si>
    <t>手帳</t>
    <rPh sb="0" eb="2">
      <t>テチョウ</t>
    </rPh>
    <phoneticPr fontId="2"/>
  </si>
  <si>
    <t>高齢</t>
    <rPh sb="0" eb="2">
      <t>コウレイ</t>
    </rPh>
    <phoneticPr fontId="2"/>
  </si>
  <si>
    <t>母子寡婦</t>
    <rPh sb="0" eb="2">
      <t>ボシ</t>
    </rPh>
    <rPh sb="2" eb="4">
      <t>カフ</t>
    </rPh>
    <phoneticPr fontId="2"/>
  </si>
  <si>
    <t>（※）</t>
    <phoneticPr fontId="2"/>
  </si>
  <si>
    <t>別紙１</t>
    <rPh sb="0" eb="2">
      <t>ベッシ</t>
    </rPh>
    <phoneticPr fontId="2"/>
  </si>
  <si>
    <t>２．各メニューの添付様式</t>
    <rPh sb="2" eb="3">
      <t>カク</t>
    </rPh>
    <rPh sb="8" eb="10">
      <t>テンプ</t>
    </rPh>
    <rPh sb="10" eb="12">
      <t>ヨウシキ</t>
    </rPh>
    <phoneticPr fontId="2"/>
  </si>
  <si>
    <t>別紙３　添付様式１</t>
    <rPh sb="0" eb="2">
      <t>ベッシ</t>
    </rPh>
    <rPh sb="4" eb="6">
      <t>テンプ</t>
    </rPh>
    <rPh sb="6" eb="8">
      <t>ヨウシキ</t>
    </rPh>
    <phoneticPr fontId="2"/>
  </si>
  <si>
    <t>別紙３添付様式２</t>
    <rPh sb="0" eb="2">
      <t>ベッシ</t>
    </rPh>
    <rPh sb="3" eb="5">
      <t>テンプ</t>
    </rPh>
    <rPh sb="5" eb="7">
      <t>ヨウシキ</t>
    </rPh>
    <phoneticPr fontId="2"/>
  </si>
  <si>
    <t>別紙３添付様式５</t>
    <rPh sb="0" eb="2">
      <t>ベッシ</t>
    </rPh>
    <rPh sb="3" eb="5">
      <t>テンプ</t>
    </rPh>
    <rPh sb="5" eb="7">
      <t>ヨウシキ</t>
    </rPh>
    <phoneticPr fontId="2"/>
  </si>
  <si>
    <t>別紙３添付様式６</t>
    <rPh sb="0" eb="2">
      <t>ベッシ</t>
    </rPh>
    <rPh sb="3" eb="5">
      <t>テンプ</t>
    </rPh>
    <rPh sb="5" eb="7">
      <t>ヨウシキ</t>
    </rPh>
    <phoneticPr fontId="2"/>
  </si>
  <si>
    <t>（単価区分）</t>
    <rPh sb="1" eb="3">
      <t>タンカ</t>
    </rPh>
    <rPh sb="3" eb="5">
      <t>クブン</t>
    </rPh>
    <phoneticPr fontId="2"/>
  </si>
  <si>
    <t>400時間～799時間</t>
    <rPh sb="3" eb="5">
      <t>ジカン</t>
    </rPh>
    <rPh sb="9" eb="11">
      <t>ジカン</t>
    </rPh>
    <phoneticPr fontId="2"/>
  </si>
  <si>
    <t>800時間～1,199時間</t>
    <rPh sb="3" eb="5">
      <t>ジカン</t>
    </rPh>
    <rPh sb="11" eb="13">
      <t>ジカン</t>
    </rPh>
    <phoneticPr fontId="2"/>
  </si>
  <si>
    <t>1,200時間～1,599時間</t>
    <rPh sb="5" eb="7">
      <t>ジカン</t>
    </rPh>
    <rPh sb="13" eb="15">
      <t>ジカン</t>
    </rPh>
    <phoneticPr fontId="2"/>
  </si>
  <si>
    <t>1,600時間～1,999時間</t>
    <rPh sb="5" eb="7">
      <t>ジカン</t>
    </rPh>
    <rPh sb="13" eb="15">
      <t>ジカン</t>
    </rPh>
    <phoneticPr fontId="2"/>
  </si>
  <si>
    <t>2,000時間～2,399時間</t>
    <rPh sb="5" eb="7">
      <t>ジカン</t>
    </rPh>
    <rPh sb="13" eb="15">
      <t>ジカン</t>
    </rPh>
    <phoneticPr fontId="2"/>
  </si>
  <si>
    <t>2,400時間以上</t>
    <rPh sb="5" eb="7">
      <t>ジカン</t>
    </rPh>
    <rPh sb="7" eb="9">
      <t>イジョウ</t>
    </rPh>
    <phoneticPr fontId="2"/>
  </si>
  <si>
    <t>上位
区分
該当</t>
    <rPh sb="0" eb="2">
      <t>ジョウイ</t>
    </rPh>
    <rPh sb="3" eb="5">
      <t>クブン</t>
    </rPh>
    <rPh sb="6" eb="8">
      <t>ガイトウ</t>
    </rPh>
    <phoneticPr fontId="2"/>
  </si>
  <si>
    <t>雇用契約書の写しを添付してください。</t>
    <rPh sb="6" eb="7">
      <t>ウツ</t>
    </rPh>
    <phoneticPr fontId="2"/>
  </si>
  <si>
    <t>総雇用時間数には、有給休暇や時間外勤務なども含まれます。</t>
    <phoneticPr fontId="2"/>
  </si>
  <si>
    <t>住居名称（上段）
事業所名（下段）</t>
    <rPh sb="0" eb="2">
      <t>ジュウキョ</t>
    </rPh>
    <rPh sb="2" eb="4">
      <t>メイショウ</t>
    </rPh>
    <rPh sb="5" eb="7">
      <t>ジョウダン</t>
    </rPh>
    <rPh sb="9" eb="12">
      <t>ジギョウショ</t>
    </rPh>
    <rPh sb="12" eb="13">
      <t>メイ</t>
    </rPh>
    <rPh sb="14" eb="16">
      <t>ゲダン</t>
    </rPh>
    <phoneticPr fontId="2"/>
  </si>
  <si>
    <t>事業者指定年月日
（有の場合のみ）</t>
    <rPh sb="0" eb="3">
      <t>ジギョウシャ</t>
    </rPh>
    <rPh sb="3" eb="5">
      <t>シテイ</t>
    </rPh>
    <rPh sb="5" eb="8">
      <t>ネンガッピ</t>
    </rPh>
    <rPh sb="10" eb="11">
      <t>アリ</t>
    </rPh>
    <rPh sb="12" eb="14">
      <t>バアイ</t>
    </rPh>
    <phoneticPr fontId="2"/>
  </si>
  <si>
    <t>有　・　無</t>
    <rPh sb="0" eb="1">
      <t>アリ</t>
    </rPh>
    <rPh sb="4" eb="5">
      <t>ナ</t>
    </rPh>
    <phoneticPr fontId="2"/>
  </si>
  <si>
    <t>該当
番号</t>
    <rPh sb="0" eb="2">
      <t>ガイトウ</t>
    </rPh>
    <rPh sb="3" eb="5">
      <t>バンゴウ</t>
    </rPh>
    <phoneticPr fontId="2"/>
  </si>
  <si>
    <t>事業者指定上と異なる理由
（当てはまる番号を左欄に記入してください）</t>
    <rPh sb="22" eb="23">
      <t>ヒダリ</t>
    </rPh>
    <rPh sb="23" eb="24">
      <t>ラン</t>
    </rPh>
    <phoneticPr fontId="2"/>
  </si>
  <si>
    <t>（２）複数住居が分散して所在</t>
    <rPh sb="3" eb="5">
      <t>フクスウ</t>
    </rPh>
    <rPh sb="5" eb="7">
      <t>ジュウキョ</t>
    </rPh>
    <rPh sb="8" eb="10">
      <t>ブンサン</t>
    </rPh>
    <rPh sb="12" eb="14">
      <t>ショザイ</t>
    </rPh>
    <phoneticPr fontId="2"/>
  </si>
  <si>
    <t>（３）多数の重度者が利用</t>
    <rPh sb="3" eb="5">
      <t>タスウ</t>
    </rPh>
    <rPh sb="6" eb="8">
      <t>ジュウド</t>
    </rPh>
    <rPh sb="8" eb="9">
      <t>シャ</t>
    </rPh>
    <rPh sb="10" eb="12">
      <t>リヨウ</t>
    </rPh>
    <phoneticPr fontId="2"/>
  </si>
  <si>
    <t>（４）その他</t>
    <rPh sb="5" eb="6">
      <t>タ</t>
    </rPh>
    <phoneticPr fontId="2"/>
  </si>
  <si>
    <t>（具体的な理由を記入してください）</t>
    <rPh sb="1" eb="4">
      <t>グタイテキ</t>
    </rPh>
    <rPh sb="5" eb="7">
      <t>リユウ</t>
    </rPh>
    <rPh sb="8" eb="10">
      <t>キニュウ</t>
    </rPh>
    <phoneticPr fontId="2"/>
  </si>
  <si>
    <t>※連携体制が証明できる書類（任意可）を添付してください。</t>
    <rPh sb="1" eb="3">
      <t>レンケイ</t>
    </rPh>
    <rPh sb="3" eb="5">
      <t>タイセイ</t>
    </rPh>
    <rPh sb="6" eb="8">
      <t>ショウメイ</t>
    </rPh>
    <rPh sb="11" eb="13">
      <t>ショルイ</t>
    </rPh>
    <rPh sb="14" eb="16">
      <t>ニンイ</t>
    </rPh>
    <rPh sb="16" eb="17">
      <t>カ</t>
    </rPh>
    <rPh sb="19" eb="21">
      <t>テンプ</t>
    </rPh>
    <phoneticPr fontId="2"/>
  </si>
  <si>
    <t>３．別の通所事業所からのバックアップ状況</t>
    <rPh sb="2" eb="3">
      <t>ベツ</t>
    </rPh>
    <rPh sb="4" eb="6">
      <t>ツウショ</t>
    </rPh>
    <rPh sb="6" eb="9">
      <t>ジギョウショ</t>
    </rPh>
    <rPh sb="18" eb="20">
      <t>ジョウキョウ</t>
    </rPh>
    <phoneticPr fontId="2"/>
  </si>
  <si>
    <t>通所事業所①</t>
    <rPh sb="0" eb="2">
      <t>ツウショ</t>
    </rPh>
    <rPh sb="2" eb="4">
      <t>ジギョウ</t>
    </rPh>
    <rPh sb="4" eb="5">
      <t>ショ</t>
    </rPh>
    <phoneticPr fontId="2"/>
  </si>
  <si>
    <t>通所事業所②</t>
    <rPh sb="0" eb="2">
      <t>ツウショ</t>
    </rPh>
    <rPh sb="2" eb="5">
      <t>ジギョウショ</t>
    </rPh>
    <phoneticPr fontId="2"/>
  </si>
  <si>
    <t>通所事業所③</t>
    <rPh sb="0" eb="2">
      <t>ツウショ</t>
    </rPh>
    <rPh sb="2" eb="5">
      <t>ジギョウショ</t>
    </rPh>
    <phoneticPr fontId="2"/>
  </si>
  <si>
    <t>４．具体的な連携体制</t>
    <rPh sb="2" eb="5">
      <t>グタイテキ</t>
    </rPh>
    <rPh sb="6" eb="8">
      <t>レンケイ</t>
    </rPh>
    <rPh sb="8" eb="10">
      <t>タイセイ</t>
    </rPh>
    <phoneticPr fontId="2"/>
  </si>
  <si>
    <t>（具体的に記入してください）</t>
    <rPh sb="1" eb="4">
      <t>グタイテキ</t>
    </rPh>
    <rPh sb="5" eb="7">
      <t>キニュウ</t>
    </rPh>
    <phoneticPr fontId="2"/>
  </si>
  <si>
    <t>別紙３添付資料３</t>
    <rPh sb="0" eb="2">
      <t>ベッシ</t>
    </rPh>
    <rPh sb="3" eb="5">
      <t>テンプ</t>
    </rPh>
    <rPh sb="5" eb="7">
      <t>シリョウ</t>
    </rPh>
    <phoneticPr fontId="2"/>
  </si>
  <si>
    <t>（上記１が「無」しか無い場合のみ記入）</t>
    <rPh sb="10" eb="11">
      <t>ナ</t>
    </rPh>
    <phoneticPr fontId="2"/>
  </si>
  <si>
    <t>２．補助事業所が事業者指定上の連携体制等となっていない場合</t>
    <rPh sb="2" eb="4">
      <t>ホジョ</t>
    </rPh>
    <rPh sb="4" eb="7">
      <t>ジギョウショ</t>
    </rPh>
    <rPh sb="8" eb="11">
      <t>ジギョウシャ</t>
    </rPh>
    <rPh sb="11" eb="13">
      <t>シテイ</t>
    </rPh>
    <rPh sb="13" eb="14">
      <t>ジョウ</t>
    </rPh>
    <rPh sb="15" eb="17">
      <t>レンケイ</t>
    </rPh>
    <rPh sb="17" eb="19">
      <t>タイセイ</t>
    </rPh>
    <rPh sb="19" eb="20">
      <t>トウ</t>
    </rPh>
    <rPh sb="27" eb="29">
      <t>バアイ</t>
    </rPh>
    <phoneticPr fontId="2"/>
  </si>
  <si>
    <t>事業者指定上の連携体制等事業所</t>
    <rPh sb="0" eb="3">
      <t>ジギョウシャ</t>
    </rPh>
    <rPh sb="3" eb="5">
      <t>シテイ</t>
    </rPh>
    <rPh sb="5" eb="6">
      <t>ジョウ</t>
    </rPh>
    <rPh sb="7" eb="9">
      <t>レンケイ</t>
    </rPh>
    <rPh sb="9" eb="11">
      <t>タイセイ</t>
    </rPh>
    <rPh sb="11" eb="12">
      <t>トウ</t>
    </rPh>
    <rPh sb="12" eb="15">
      <t>ジギョウショ</t>
    </rPh>
    <phoneticPr fontId="2"/>
  </si>
  <si>
    <t>連携体制等事業所名称</t>
    <rPh sb="0" eb="2">
      <t>レンケイ</t>
    </rPh>
    <rPh sb="2" eb="5">
      <t>タイセイトウ</t>
    </rPh>
    <rPh sb="5" eb="8">
      <t>ジギョウショ</t>
    </rPh>
    <rPh sb="8" eb="10">
      <t>メイショウ</t>
    </rPh>
    <phoneticPr fontId="2"/>
  </si>
  <si>
    <t>行動関連
項目点数
※区分4のみ</t>
    <rPh sb="0" eb="2">
      <t>コウドウ</t>
    </rPh>
    <rPh sb="2" eb="4">
      <t>カンレン</t>
    </rPh>
    <rPh sb="5" eb="7">
      <t>コウモク</t>
    </rPh>
    <rPh sb="7" eb="9">
      <t>テンスウ</t>
    </rPh>
    <rPh sb="11" eb="13">
      <t>クブン</t>
    </rPh>
    <phoneticPr fontId="2"/>
  </si>
  <si>
    <t>サービス種別</t>
    <rPh sb="4" eb="6">
      <t>シュベツ</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</si>
  <si>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</si>
  <si>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9">
      <t>セイカツクンレン</t>
    </rPh>
    <phoneticPr fontId="2"/>
  </si>
  <si>
    <t>就労継続支援Ａ型</t>
    <rPh sb="0" eb="2">
      <t>シュウロウ</t>
    </rPh>
    <rPh sb="2" eb="4">
      <t>ケイゾク</t>
    </rPh>
    <rPh sb="4" eb="6">
      <t>シエン</t>
    </rPh>
    <rPh sb="7" eb="8">
      <t>ガタ</t>
    </rPh>
    <phoneticPr fontId="2"/>
  </si>
  <si>
    <t>就労継続支援Ｂ型</t>
    <rPh sb="0" eb="2">
      <t>シュウロウ</t>
    </rPh>
    <rPh sb="2" eb="4">
      <t>ケイゾク</t>
    </rPh>
    <rPh sb="4" eb="6">
      <t>シエン</t>
    </rPh>
    <rPh sb="7" eb="8">
      <t>ガタ</t>
    </rPh>
    <phoneticPr fontId="2"/>
  </si>
  <si>
    <t>愛の手帳
１度</t>
    <rPh sb="0" eb="1">
      <t>アイ</t>
    </rPh>
    <rPh sb="2" eb="4">
      <t>テチョウ</t>
    </rPh>
    <rPh sb="6" eb="7">
      <t>ド</t>
    </rPh>
    <phoneticPr fontId="2"/>
  </si>
  <si>
    <t>○</t>
    <phoneticPr fontId="2"/>
  </si>
  <si>
    <t>医療的ケアの内容</t>
    <rPh sb="0" eb="2">
      <t>イリョウ</t>
    </rPh>
    <rPh sb="2" eb="3">
      <t>テキ</t>
    </rPh>
    <rPh sb="6" eb="8">
      <t>ナイヨウ</t>
    </rPh>
    <phoneticPr fontId="2"/>
  </si>
  <si>
    <t>１ 人工呼吸器（鼻マスク式補助換気法、ハイフローセラピー、間歇的陽圧吸入法、排痰補助装置、高頻度胸壁振動装置を含む）の管理</t>
  </si>
  <si>
    <t>２ 気管切開の管理</t>
  </si>
  <si>
    <t>３ 鼻咽頭エアウェイの管理</t>
  </si>
  <si>
    <t>４ 酸素療法</t>
  </si>
  <si>
    <t>５　吸引（口鼻腔・気管内吸引）</t>
  </si>
  <si>
    <t>６　ネブライザーの管理</t>
  </si>
  <si>
    <t>７　経管栄養</t>
  </si>
  <si>
    <t>８　中心静脈カテーテルの管理（中心静脈栄養、肺高血圧症治療薬、麻薬など）</t>
  </si>
  <si>
    <t>９　皮下注射</t>
  </si>
  <si>
    <t>１０　血糖測定（持続血糖測定器による血糖測定を含む）</t>
  </si>
  <si>
    <t>１１　継続的な透析（血液透析、腹膜透析を含む）</t>
  </si>
  <si>
    <t>１２　導尿</t>
  </si>
  <si>
    <t>１３　排便管理</t>
  </si>
  <si>
    <t>１４　痙攣時の 坐剤挿入、吸引、酸素投与、迷走神経刺激装置の作動等の処置</t>
  </si>
  <si>
    <t>地域移行前の
施設種別</t>
    <rPh sb="0" eb="2">
      <t>チイキ</t>
    </rPh>
    <rPh sb="2" eb="4">
      <t>イコウ</t>
    </rPh>
    <rPh sb="4" eb="5">
      <t>マエ</t>
    </rPh>
    <rPh sb="7" eb="9">
      <t>シセツ</t>
    </rPh>
    <rPh sb="9" eb="11">
      <t>シュベツ</t>
    </rPh>
    <phoneticPr fontId="2"/>
  </si>
  <si>
    <t>地域移行前の
施設名称</t>
    <rPh sb="0" eb="2">
      <t>チイキ</t>
    </rPh>
    <rPh sb="2" eb="4">
      <t>イコウ</t>
    </rPh>
    <rPh sb="4" eb="5">
      <t>マエ</t>
    </rPh>
    <rPh sb="7" eb="9">
      <t>シセツ</t>
    </rPh>
    <rPh sb="9" eb="11">
      <t>メイショウ</t>
    </rPh>
    <phoneticPr fontId="2"/>
  </si>
  <si>
    <t>地域移行前の
施設利用終了日</t>
    <rPh sb="0" eb="2">
      <t>チイキ</t>
    </rPh>
    <rPh sb="2" eb="4">
      <t>イコウ</t>
    </rPh>
    <rPh sb="4" eb="5">
      <t>マエ</t>
    </rPh>
    <rPh sb="7" eb="9">
      <t>シセツ</t>
    </rPh>
    <rPh sb="9" eb="11">
      <t>リヨウ</t>
    </rPh>
    <rPh sb="11" eb="14">
      <t>シュウリョウビ</t>
    </rPh>
    <phoneticPr fontId="2"/>
  </si>
  <si>
    <t>障害者支援施設（都内）</t>
    <rPh sb="0" eb="3">
      <t>ショウガイシャ</t>
    </rPh>
    <rPh sb="3" eb="5">
      <t>シエン</t>
    </rPh>
    <rPh sb="5" eb="7">
      <t>シセツ</t>
    </rPh>
    <rPh sb="8" eb="9">
      <t>ト</t>
    </rPh>
    <rPh sb="9" eb="10">
      <t>ナイ</t>
    </rPh>
    <phoneticPr fontId="2"/>
  </si>
  <si>
    <t>障害者支援施設（都外）</t>
    <rPh sb="0" eb="3">
      <t>ショウガイシャ</t>
    </rPh>
    <rPh sb="3" eb="5">
      <t>シエン</t>
    </rPh>
    <rPh sb="5" eb="7">
      <t>シセツ</t>
    </rPh>
    <rPh sb="8" eb="9">
      <t>ト</t>
    </rPh>
    <rPh sb="9" eb="10">
      <t>ガイ</t>
    </rPh>
    <phoneticPr fontId="2"/>
  </si>
  <si>
    <t>障害児入所施設（都内）</t>
    <rPh sb="0" eb="2">
      <t>ショウガイ</t>
    </rPh>
    <rPh sb="2" eb="3">
      <t>ジ</t>
    </rPh>
    <rPh sb="3" eb="5">
      <t>ニュウショ</t>
    </rPh>
    <rPh sb="5" eb="7">
      <t>シセツ</t>
    </rPh>
    <rPh sb="8" eb="9">
      <t>ト</t>
    </rPh>
    <rPh sb="9" eb="10">
      <t>ナイ</t>
    </rPh>
    <phoneticPr fontId="2"/>
  </si>
  <si>
    <t>障害児入所施設（都外）</t>
    <rPh sb="0" eb="7">
      <t>ショウガイジニュウショシセツ</t>
    </rPh>
    <rPh sb="8" eb="9">
      <t>ト</t>
    </rPh>
    <rPh sb="9" eb="10">
      <t>ガイ</t>
    </rPh>
    <phoneticPr fontId="2"/>
  </si>
  <si>
    <t>事業所利用開始日</t>
    <rPh sb="0" eb="3">
      <t>ジギョウショ</t>
    </rPh>
    <rPh sb="3" eb="5">
      <t>リヨウ</t>
    </rPh>
    <rPh sb="5" eb="7">
      <t>カイシ</t>
    </rPh>
    <rPh sb="7" eb="8">
      <t>ビ</t>
    </rPh>
    <phoneticPr fontId="2"/>
  </si>
  <si>
    <t>達成状況</t>
    <rPh sb="0" eb="2">
      <t>タッセイ</t>
    </rPh>
    <rPh sb="2" eb="4">
      <t>ジョウキョウ</t>
    </rPh>
    <phoneticPr fontId="2"/>
  </si>
  <si>
    <t>自立訓練</t>
    <rPh sb="0" eb="4">
      <t>ジリツクンレン</t>
    </rPh>
    <phoneticPr fontId="2"/>
  </si>
  <si>
    <t>就労継続支援Ａ型</t>
    <rPh sb="0" eb="6">
      <t>シュウロウケイゾクシエン</t>
    </rPh>
    <rPh sb="7" eb="8">
      <t>ガタ</t>
    </rPh>
    <phoneticPr fontId="2"/>
  </si>
  <si>
    <t>→</t>
    <phoneticPr fontId="2"/>
  </si>
  <si>
    <t>考え方</t>
    <rPh sb="0" eb="1">
      <t>カンガ</t>
    </rPh>
    <rPh sb="2" eb="3">
      <t>カタ</t>
    </rPh>
    <phoneticPr fontId="2"/>
  </si>
  <si>
    <t>実施の有無</t>
    <rPh sb="0" eb="2">
      <t>ジッシ</t>
    </rPh>
    <rPh sb="3" eb="5">
      <t>ウム</t>
    </rPh>
    <phoneticPr fontId="2"/>
  </si>
  <si>
    <t>グループホームに対するバックアップの実施状況</t>
    <rPh sb="8" eb="9">
      <t>タイ</t>
    </rPh>
    <rPh sb="18" eb="20">
      <t>ジッシ</t>
    </rPh>
    <rPh sb="20" eb="22">
      <t>ジョウキョウ</t>
    </rPh>
    <phoneticPr fontId="2"/>
  </si>
  <si>
    <t>１．バックアップ先グループホーム及び事業者指定上の連携体制等の有無</t>
    <rPh sb="8" eb="9">
      <t>サキ</t>
    </rPh>
    <rPh sb="16" eb="17">
      <t>オヨ</t>
    </rPh>
    <rPh sb="18" eb="21">
      <t>ジギョウシャ</t>
    </rPh>
    <rPh sb="21" eb="23">
      <t>シテイ</t>
    </rPh>
    <rPh sb="23" eb="24">
      <t>ジョウ</t>
    </rPh>
    <rPh sb="25" eb="27">
      <t>レンケイ</t>
    </rPh>
    <rPh sb="27" eb="29">
      <t>タイセイ</t>
    </rPh>
    <rPh sb="29" eb="30">
      <t>トウ</t>
    </rPh>
    <rPh sb="31" eb="33">
      <t>ウム</t>
    </rPh>
    <phoneticPr fontId="2"/>
  </si>
  <si>
    <t>１のグループホームが補助事業所以外の通所事業所からもバックアップを受けている場合</t>
    <rPh sb="10" eb="12">
      <t>ホジョ</t>
    </rPh>
    <rPh sb="12" eb="15">
      <t>ジギョウショ</t>
    </rPh>
    <rPh sb="15" eb="17">
      <t>イガイ</t>
    </rPh>
    <rPh sb="18" eb="20">
      <t>ツウショ</t>
    </rPh>
    <rPh sb="20" eb="23">
      <t>ジギョウショ</t>
    </rPh>
    <rPh sb="33" eb="34">
      <t>ウ</t>
    </rPh>
    <rPh sb="38" eb="40">
      <t>バアイ</t>
    </rPh>
    <phoneticPr fontId="2"/>
  </si>
  <si>
    <t>補助事業所とバックアップ先グループホームとの具体的な連携体制</t>
    <rPh sb="0" eb="2">
      <t>ホジョ</t>
    </rPh>
    <rPh sb="2" eb="5">
      <t>ジギョウショ</t>
    </rPh>
    <rPh sb="12" eb="13">
      <t>サキ</t>
    </rPh>
    <rPh sb="22" eb="25">
      <t>グタイテキ</t>
    </rPh>
    <rPh sb="26" eb="28">
      <t>レンケイ</t>
    </rPh>
    <rPh sb="28" eb="30">
      <t>タイセイ</t>
    </rPh>
    <phoneticPr fontId="2"/>
  </si>
  <si>
    <t>（１）GHの定員が多数</t>
    <rPh sb="6" eb="8">
      <t>テイイン</t>
    </rPh>
    <rPh sb="9" eb="11">
      <t>タスウ</t>
    </rPh>
    <phoneticPr fontId="2"/>
  </si>
  <si>
    <t>受講者氏名</t>
    <rPh sb="0" eb="3">
      <t>ジュコウシャ</t>
    </rPh>
    <rPh sb="3" eb="5">
      <t>シメイ</t>
    </rPh>
    <phoneticPr fontId="2"/>
  </si>
  <si>
    <t>研修名称</t>
    <rPh sb="0" eb="2">
      <t>ケンシュウ</t>
    </rPh>
    <rPh sb="2" eb="4">
      <t>メイショウ</t>
    </rPh>
    <phoneticPr fontId="2"/>
  </si>
  <si>
    <t>事業所内研修実施の有無</t>
    <rPh sb="0" eb="3">
      <t>ジギョウショ</t>
    </rPh>
    <rPh sb="3" eb="4">
      <t>ナイ</t>
    </rPh>
    <rPh sb="4" eb="6">
      <t>ケンシュウ</t>
    </rPh>
    <rPh sb="6" eb="8">
      <t>ジッシ</t>
    </rPh>
    <rPh sb="9" eb="11">
      <t>ウム</t>
    </rPh>
    <phoneticPr fontId="2"/>
  </si>
  <si>
    <t>医療機関連携スキル向上研修</t>
  </si>
  <si>
    <t>定着支援研修</t>
  </si>
  <si>
    <t>バックアップ先のグループホーム</t>
    <rPh sb="6" eb="7">
      <t>サキ</t>
    </rPh>
    <phoneticPr fontId="2"/>
  </si>
  <si>
    <t>就労移行実績（人）</t>
    <rPh sb="7" eb="8">
      <t>ニン</t>
    </rPh>
    <phoneticPr fontId="2"/>
  </si>
  <si>
    <t>都が指定する研修の受講状況（当該年度及び過去２か年度）</t>
    <rPh sb="0" eb="1">
      <t>ト</t>
    </rPh>
    <rPh sb="2" eb="4">
      <t>シテイ</t>
    </rPh>
    <rPh sb="6" eb="8">
      <t>ケンシュウ</t>
    </rPh>
    <rPh sb="9" eb="11">
      <t>ジュコウ</t>
    </rPh>
    <rPh sb="11" eb="13">
      <t>ジョウキョウ</t>
    </rPh>
    <phoneticPr fontId="2"/>
  </si>
  <si>
    <t>・指定研修を受講したことが確認できる書類（研修修了証、受講証明書等）</t>
    <rPh sb="1" eb="3">
      <t>シテイ</t>
    </rPh>
    <rPh sb="3" eb="5">
      <t>ケンシュウ</t>
    </rPh>
    <rPh sb="6" eb="8">
      <t>ジュコウ</t>
    </rPh>
    <rPh sb="13" eb="15">
      <t>カクニン</t>
    </rPh>
    <rPh sb="18" eb="20">
      <t>ショルイ</t>
    </rPh>
    <rPh sb="21" eb="23">
      <t>ケンシュウ</t>
    </rPh>
    <rPh sb="23" eb="26">
      <t>シュウリョウショウ</t>
    </rPh>
    <rPh sb="27" eb="29">
      <t>ジュコウ</t>
    </rPh>
    <rPh sb="29" eb="32">
      <t>ショウメイショ</t>
    </rPh>
    <rPh sb="32" eb="33">
      <t>トウ</t>
    </rPh>
    <phoneticPr fontId="2"/>
  </si>
  <si>
    <t>・事業所内研修を実施したことが確認できる書類（研修報告書、研修資料等）</t>
    <rPh sb="1" eb="4">
      <t>ジギョウショ</t>
    </rPh>
    <rPh sb="4" eb="5">
      <t>ナイ</t>
    </rPh>
    <rPh sb="5" eb="7">
      <t>ケンシュウ</t>
    </rPh>
    <rPh sb="8" eb="10">
      <t>ジッシ</t>
    </rPh>
    <rPh sb="15" eb="17">
      <t>カクニン</t>
    </rPh>
    <rPh sb="20" eb="22">
      <t>ショルイ</t>
    </rPh>
    <rPh sb="23" eb="25">
      <t>ケンシュウ</t>
    </rPh>
    <rPh sb="25" eb="28">
      <t>ホウコクショ</t>
    </rPh>
    <rPh sb="29" eb="31">
      <t>ケンシュウ</t>
    </rPh>
    <rPh sb="31" eb="33">
      <t>シリョウ</t>
    </rPh>
    <rPh sb="33" eb="34">
      <t>トウ</t>
    </rPh>
    <phoneticPr fontId="2"/>
  </si>
  <si>
    <t>※また、以下の資料について、事業所内で備えおくこと。</t>
    <rPh sb="4" eb="6">
      <t>イカ</t>
    </rPh>
    <rPh sb="7" eb="9">
      <t>シリョウ</t>
    </rPh>
    <rPh sb="14" eb="17">
      <t>ジギョウショ</t>
    </rPh>
    <rPh sb="17" eb="18">
      <t>ナイ</t>
    </rPh>
    <rPh sb="19" eb="20">
      <t>ソナ</t>
    </rPh>
    <phoneticPr fontId="2"/>
  </si>
  <si>
    <t>令和４年度</t>
    <rPh sb="0" eb="2">
      <t>レイワ</t>
    </rPh>
    <rPh sb="3" eb="5">
      <t>ネンド</t>
    </rPh>
    <phoneticPr fontId="2"/>
  </si>
  <si>
    <t>平均工賃額</t>
    <rPh sb="0" eb="2">
      <t>ヘイキン</t>
    </rPh>
    <rPh sb="2" eb="4">
      <t>コウチン</t>
    </rPh>
    <rPh sb="4" eb="5">
      <t>ガク</t>
    </rPh>
    <phoneticPr fontId="2"/>
  </si>
  <si>
    <t>【手順１】令和元年度の平均工賃を入力してください。</t>
    <rPh sb="1" eb="3">
      <t>テジュン</t>
    </rPh>
    <rPh sb="5" eb="7">
      <t>レイワ</t>
    </rPh>
    <rPh sb="7" eb="9">
      <t>ガンネン</t>
    </rPh>
    <rPh sb="9" eb="10">
      <t>ド</t>
    </rPh>
    <rPh sb="11" eb="13">
      <t>ヘイキン</t>
    </rPh>
    <rPh sb="13" eb="15">
      <t>コウチン</t>
    </rPh>
    <rPh sb="16" eb="18">
      <t>ニュウリョク</t>
    </rPh>
    <phoneticPr fontId="2"/>
  </si>
  <si>
    <t>【手順２】以下、Ａ及びＢのうち、該当する項目について、各年度の平均工賃額を入力してください。</t>
    <rPh sb="1" eb="3">
      <t>テジュン</t>
    </rPh>
    <rPh sb="5" eb="7">
      <t>イカ</t>
    </rPh>
    <rPh sb="9" eb="10">
      <t>オヨ</t>
    </rPh>
    <rPh sb="16" eb="18">
      <t>ガイトウ</t>
    </rPh>
    <rPh sb="20" eb="22">
      <t>コウモク</t>
    </rPh>
    <rPh sb="27" eb="30">
      <t>カクネンド</t>
    </rPh>
    <rPh sb="31" eb="33">
      <t>ヘイキン</t>
    </rPh>
    <rPh sb="33" eb="35">
      <t>コウチン</t>
    </rPh>
    <rPh sb="35" eb="36">
      <t>ガク</t>
    </rPh>
    <rPh sb="37" eb="39">
      <t>ニュウリョク</t>
    </rPh>
    <phoneticPr fontId="2"/>
  </si>
  <si>
    <t>令和元年度平均工賃（円）</t>
    <rPh sb="0" eb="2">
      <t>レイワ</t>
    </rPh>
    <rPh sb="2" eb="4">
      <t>ガンネン</t>
    </rPh>
    <rPh sb="4" eb="5">
      <t>ド</t>
    </rPh>
    <rPh sb="5" eb="7">
      <t>ヘイキン</t>
    </rPh>
    <rPh sb="7" eb="9">
      <t>コウチン</t>
    </rPh>
    <rPh sb="10" eb="11">
      <t>エン</t>
    </rPh>
    <phoneticPr fontId="2"/>
  </si>
  <si>
    <t>別紙３「メニュー選択式加算」選択メニュー一覧表</t>
    <rPh sb="0" eb="2">
      <t>ベッシ</t>
    </rPh>
    <rPh sb="11" eb="13">
      <t>カサン</t>
    </rPh>
    <phoneticPr fontId="2"/>
  </si>
  <si>
    <t>（１）重度者の受入れ</t>
    <rPh sb="3" eb="5">
      <t>ジュウド</t>
    </rPh>
    <rPh sb="5" eb="6">
      <t>シャ</t>
    </rPh>
    <rPh sb="7" eb="9">
      <t>ウケイ</t>
    </rPh>
    <phoneticPr fontId="2"/>
  </si>
  <si>
    <t>（２）医療的ケアを要する者の受入れ</t>
    <rPh sb="3" eb="6">
      <t>イリョウテキ</t>
    </rPh>
    <rPh sb="9" eb="10">
      <t>ヨウ</t>
    </rPh>
    <rPh sb="12" eb="13">
      <t>モノ</t>
    </rPh>
    <rPh sb="14" eb="16">
      <t>ウケイ</t>
    </rPh>
    <phoneticPr fontId="2"/>
  </si>
  <si>
    <t>（３）グループホームのバックアップ施設</t>
    <rPh sb="17" eb="19">
      <t>シセツ</t>
    </rPh>
    <phoneticPr fontId="2"/>
  </si>
  <si>
    <t>（４）東京都障害福祉計画に定める就労移行実績の達成</t>
    <rPh sb="3" eb="5">
      <t>トウキョウ</t>
    </rPh>
    <rPh sb="5" eb="6">
      <t>ト</t>
    </rPh>
    <rPh sb="6" eb="8">
      <t>ショウガイ</t>
    </rPh>
    <rPh sb="8" eb="10">
      <t>フクシ</t>
    </rPh>
    <rPh sb="10" eb="12">
      <t>ケイカク</t>
    </rPh>
    <rPh sb="13" eb="14">
      <t>サダ</t>
    </rPh>
    <rPh sb="16" eb="18">
      <t>シュウロウ</t>
    </rPh>
    <rPh sb="18" eb="20">
      <t>イコウ</t>
    </rPh>
    <rPh sb="20" eb="22">
      <t>ジッセキ</t>
    </rPh>
    <rPh sb="23" eb="25">
      <t>タッセイ</t>
    </rPh>
    <phoneticPr fontId="2"/>
  </si>
  <si>
    <t>（５）地域移行者の受入れ</t>
    <rPh sb="3" eb="5">
      <t>チイキ</t>
    </rPh>
    <rPh sb="5" eb="7">
      <t>イコウ</t>
    </rPh>
    <rPh sb="7" eb="8">
      <t>シャ</t>
    </rPh>
    <rPh sb="9" eb="11">
      <t>ウケイ</t>
    </rPh>
    <phoneticPr fontId="2"/>
  </si>
  <si>
    <t>（６）都の指定する研修の受講及び事業所内研修の実施</t>
    <rPh sb="3" eb="4">
      <t>ト</t>
    </rPh>
    <rPh sb="5" eb="7">
      <t>シテイ</t>
    </rPh>
    <rPh sb="9" eb="11">
      <t>ケンシュウ</t>
    </rPh>
    <rPh sb="12" eb="14">
      <t>ジュコウ</t>
    </rPh>
    <rPh sb="14" eb="15">
      <t>オヨ</t>
    </rPh>
    <rPh sb="16" eb="19">
      <t>ジギョウショ</t>
    </rPh>
    <rPh sb="19" eb="20">
      <t>ナイ</t>
    </rPh>
    <rPh sb="20" eb="22">
      <t>ケンシュウ</t>
    </rPh>
    <rPh sb="23" eb="25">
      <t>ジッシ</t>
    </rPh>
    <phoneticPr fontId="2"/>
  </si>
  <si>
    <t>選択メニュー</t>
    <rPh sb="0" eb="2">
      <t>センタク</t>
    </rPh>
    <phoneticPr fontId="2"/>
  </si>
  <si>
    <t>（１）重度対象者名簿〔別紙３添付様式１〕</t>
    <rPh sb="3" eb="5">
      <t>ジュウド</t>
    </rPh>
    <rPh sb="5" eb="8">
      <t>タイショウシャ</t>
    </rPh>
    <rPh sb="8" eb="10">
      <t>メイボ</t>
    </rPh>
    <rPh sb="11" eb="13">
      <t>ベッシ</t>
    </rPh>
    <rPh sb="14" eb="16">
      <t>テンプ</t>
    </rPh>
    <rPh sb="16" eb="18">
      <t>ヨウシキ</t>
    </rPh>
    <phoneticPr fontId="2"/>
  </si>
  <si>
    <t>（２）医療的ケアを要する利用者の受入れ状況〔別紙３添付様式２〕</t>
    <rPh sb="3" eb="6">
      <t>イリョウテキ</t>
    </rPh>
    <rPh sb="9" eb="10">
      <t>ヨウ</t>
    </rPh>
    <rPh sb="12" eb="15">
      <t>リヨウシャ</t>
    </rPh>
    <rPh sb="16" eb="18">
      <t>ウケイ</t>
    </rPh>
    <rPh sb="19" eb="21">
      <t>ジョウキョウ</t>
    </rPh>
    <rPh sb="22" eb="24">
      <t>ベッシ</t>
    </rPh>
    <rPh sb="25" eb="27">
      <t>テンプ</t>
    </rPh>
    <rPh sb="27" eb="29">
      <t>ヨウシキ</t>
    </rPh>
    <phoneticPr fontId="2"/>
  </si>
  <si>
    <t>（３）ＧＨ，ＣＨに対するバックアップの実施状況〔別紙３添付様式３〕</t>
    <rPh sb="9" eb="10">
      <t>タイ</t>
    </rPh>
    <rPh sb="19" eb="21">
      <t>ジッシ</t>
    </rPh>
    <rPh sb="21" eb="23">
      <t>ジョウキョウ</t>
    </rPh>
    <rPh sb="24" eb="26">
      <t>ベッシ</t>
    </rPh>
    <rPh sb="27" eb="29">
      <t>テンプ</t>
    </rPh>
    <rPh sb="29" eb="31">
      <t>ヨウシキ</t>
    </rPh>
    <phoneticPr fontId="2"/>
  </si>
  <si>
    <t>（５）地域移行者の受け入れ状況〔別紙３添付様式５〕</t>
    <rPh sb="3" eb="5">
      <t>チイキ</t>
    </rPh>
    <rPh sb="5" eb="7">
      <t>イコウ</t>
    </rPh>
    <rPh sb="7" eb="8">
      <t>シャ</t>
    </rPh>
    <rPh sb="9" eb="10">
      <t>ウ</t>
    </rPh>
    <rPh sb="11" eb="12">
      <t>イ</t>
    </rPh>
    <rPh sb="13" eb="15">
      <t>ジョウキョウ</t>
    </rPh>
    <rPh sb="16" eb="18">
      <t>ベッシ</t>
    </rPh>
    <rPh sb="19" eb="21">
      <t>テンプ</t>
    </rPh>
    <rPh sb="21" eb="23">
      <t>ヨウシキ</t>
    </rPh>
    <phoneticPr fontId="2"/>
  </si>
  <si>
    <t>（６）都の指定する研修の受講及び事業所内研修の実施状況〔別紙３添付様式６〕</t>
    <rPh sb="3" eb="4">
      <t>ト</t>
    </rPh>
    <rPh sb="5" eb="7">
      <t>シテイ</t>
    </rPh>
    <rPh sb="9" eb="11">
      <t>ケンシュウ</t>
    </rPh>
    <rPh sb="12" eb="14">
      <t>ジュコウ</t>
    </rPh>
    <rPh sb="14" eb="15">
      <t>オヨ</t>
    </rPh>
    <rPh sb="16" eb="19">
      <t>ジギョウショ</t>
    </rPh>
    <rPh sb="19" eb="20">
      <t>ナイ</t>
    </rPh>
    <rPh sb="20" eb="22">
      <t>ケンシュウ</t>
    </rPh>
    <rPh sb="23" eb="25">
      <t>ジッシ</t>
    </rPh>
    <rPh sb="25" eb="27">
      <t>ジョウキョウ</t>
    </rPh>
    <rPh sb="28" eb="30">
      <t>ベッシ</t>
    </rPh>
    <rPh sb="31" eb="33">
      <t>テンプ</t>
    </rPh>
    <rPh sb="33" eb="35">
      <t>ヨウシキ</t>
    </rPh>
    <phoneticPr fontId="2"/>
  </si>
  <si>
    <t>（４）イ　目標工賃の達成状況〔別紙３添付様式４－２〕</t>
    <rPh sb="5" eb="7">
      <t>モクヒョウ</t>
    </rPh>
    <rPh sb="7" eb="9">
      <t>コウチン</t>
    </rPh>
    <rPh sb="10" eb="12">
      <t>タッセイ</t>
    </rPh>
    <rPh sb="12" eb="14">
      <t>ジョウキョウ</t>
    </rPh>
    <phoneticPr fontId="2"/>
  </si>
  <si>
    <t>強度行動障害支援者養成研修（基礎研修）</t>
  </si>
  <si>
    <t>強度行動障害支援者養成研修（実践研修）</t>
  </si>
  <si>
    <t>マッチングスキル等向上研修</t>
  </si>
  <si>
    <t>判定</t>
    <rPh sb="0" eb="2">
      <t>ハンテイ</t>
    </rPh>
    <phoneticPr fontId="2"/>
  </si>
  <si>
    <t>受講年月日
（※）</t>
    <rPh sb="0" eb="2">
      <t>ジュコウ</t>
    </rPh>
    <rPh sb="2" eb="5">
      <t>ネンガッピ</t>
    </rPh>
    <phoneticPr fontId="2"/>
  </si>
  <si>
    <t>医療的ケア者の人数</t>
    <rPh sb="0" eb="3">
      <t>イリョウテキ</t>
    </rPh>
    <rPh sb="5" eb="6">
      <t>シャ</t>
    </rPh>
    <rPh sb="7" eb="9">
      <t>ニンズウ</t>
    </rPh>
    <phoneticPr fontId="2"/>
  </si>
  <si>
    <t>当該年度受審の場合○↓</t>
    <rPh sb="0" eb="2">
      <t>トウガイ</t>
    </rPh>
    <rPh sb="2" eb="4">
      <t>ネンド</t>
    </rPh>
    <rPh sb="4" eb="6">
      <t>ジュシン</t>
    </rPh>
    <rPh sb="7" eb="9">
      <t>バアイ</t>
    </rPh>
    <phoneticPr fontId="2"/>
  </si>
  <si>
    <t>精神科病院の入院日</t>
    <rPh sb="0" eb="3">
      <t>セイシンカ</t>
    </rPh>
    <rPh sb="3" eb="5">
      <t>ビョウイン</t>
    </rPh>
    <rPh sb="6" eb="8">
      <t>ニュウイン</t>
    </rPh>
    <rPh sb="8" eb="9">
      <t>ビ</t>
    </rPh>
    <phoneticPr fontId="2"/>
  </si>
  <si>
    <t>【障害者支援施設等からの退所者一覧】</t>
    <rPh sb="1" eb="4">
      <t>ショウガイシャ</t>
    </rPh>
    <rPh sb="4" eb="6">
      <t>シエン</t>
    </rPh>
    <rPh sb="6" eb="8">
      <t>シセツ</t>
    </rPh>
    <rPh sb="8" eb="9">
      <t>トウ</t>
    </rPh>
    <rPh sb="12" eb="14">
      <t>タイショ</t>
    </rPh>
    <rPh sb="14" eb="15">
      <t>シャ</t>
    </rPh>
    <rPh sb="15" eb="17">
      <t>イチラン</t>
    </rPh>
    <phoneticPr fontId="2"/>
  </si>
  <si>
    <t>退院後
1年以内</t>
    <rPh sb="0" eb="2">
      <t>タイイン</t>
    </rPh>
    <rPh sb="2" eb="3">
      <t>ゴ</t>
    </rPh>
    <rPh sb="5" eb="6">
      <t>ネン</t>
    </rPh>
    <rPh sb="6" eb="8">
      <t>イナイ</t>
    </rPh>
    <phoneticPr fontId="2"/>
  </si>
  <si>
    <t>入院期間
1年以上</t>
    <rPh sb="0" eb="2">
      <t>ニュウイン</t>
    </rPh>
    <rPh sb="2" eb="4">
      <t>キカン</t>
    </rPh>
    <rPh sb="6" eb="7">
      <t>ネン</t>
    </rPh>
    <rPh sb="7" eb="9">
      <t>イジョウ</t>
    </rPh>
    <phoneticPr fontId="2"/>
  </si>
  <si>
    <t>事業所内研修
の実施年月日(※)</t>
    <rPh sb="0" eb="3">
      <t>ジギョウショ</t>
    </rPh>
    <rPh sb="3" eb="4">
      <t>ナイ</t>
    </rPh>
    <rPh sb="4" eb="6">
      <t>ケンシュウ</t>
    </rPh>
    <rPh sb="8" eb="10">
      <t>ジッシ</t>
    </rPh>
    <rPh sb="10" eb="13">
      <t>ネンガッピ</t>
    </rPh>
    <phoneticPr fontId="2"/>
  </si>
  <si>
    <t>前年度に医療的ケアを要する者の受入れを実施している。</t>
    <rPh sb="0" eb="3">
      <t>ゼンネンド</t>
    </rPh>
    <rPh sb="4" eb="7">
      <t>イリョウテキ</t>
    </rPh>
    <rPh sb="10" eb="11">
      <t>ヨウ</t>
    </rPh>
    <rPh sb="13" eb="14">
      <t>モノ</t>
    </rPh>
    <rPh sb="15" eb="17">
      <t>ウケイ</t>
    </rPh>
    <rPh sb="19" eb="21">
      <t>ジッシ</t>
    </rPh>
    <phoneticPr fontId="2"/>
  </si>
  <si>
    <t>共同生活援助のバックアップ施設である。</t>
    <rPh sb="0" eb="2">
      <t>キョウドウ</t>
    </rPh>
    <rPh sb="2" eb="4">
      <t>セイカツ</t>
    </rPh>
    <rPh sb="4" eb="6">
      <t>エンジョ</t>
    </rPh>
    <rPh sb="13" eb="15">
      <t>シセツ</t>
    </rPh>
    <phoneticPr fontId="2"/>
  </si>
  <si>
    <t>前年度に地域移行者の受入れを実施している。</t>
    <rPh sb="0" eb="3">
      <t>ゼンネンド</t>
    </rPh>
    <rPh sb="4" eb="6">
      <t>チイキ</t>
    </rPh>
    <rPh sb="6" eb="8">
      <t>イコウ</t>
    </rPh>
    <rPh sb="8" eb="9">
      <t>シャ</t>
    </rPh>
    <rPh sb="10" eb="12">
      <t>ウケイ</t>
    </rPh>
    <rPh sb="14" eb="16">
      <t>ジッシ</t>
    </rPh>
    <phoneticPr fontId="2"/>
  </si>
  <si>
    <t>３年（当該年度及び過去２年）に一度、東京都が指定する研修を受講し、かつ、当該研修を踏まえた事業所内研修を実施している。</t>
    <rPh sb="1" eb="2">
      <t>ネン</t>
    </rPh>
    <rPh sb="3" eb="5">
      <t>トウガイ</t>
    </rPh>
    <rPh sb="5" eb="7">
      <t>ネンド</t>
    </rPh>
    <rPh sb="7" eb="8">
      <t>オヨ</t>
    </rPh>
    <rPh sb="9" eb="11">
      <t>カコ</t>
    </rPh>
    <rPh sb="12" eb="13">
      <t>ネン</t>
    </rPh>
    <rPh sb="15" eb="17">
      <t>イチド</t>
    </rPh>
    <phoneticPr fontId="2"/>
  </si>
  <si>
    <t>主たる事業所の所在地</t>
    <rPh sb="0" eb="1">
      <t>シュ</t>
    </rPh>
    <rPh sb="3" eb="6">
      <t>ジギョウショ</t>
    </rPh>
    <rPh sb="7" eb="10">
      <t>ショザイチ</t>
    </rPh>
    <phoneticPr fontId="2"/>
  </si>
  <si>
    <t>印</t>
    <rPh sb="0" eb="1">
      <t>イン</t>
    </rPh>
    <phoneticPr fontId="2"/>
  </si>
  <si>
    <t>事業所名</t>
    <rPh sb="0" eb="3">
      <t>ジギョウショ</t>
    </rPh>
    <rPh sb="3" eb="4">
      <t>メイ</t>
    </rPh>
    <phoneticPr fontId="2"/>
  </si>
  <si>
    <t>担当者</t>
    <rPh sb="0" eb="3">
      <t>タントウシャ</t>
    </rPh>
    <phoneticPr fontId="2"/>
  </si>
  <si>
    <t>電話</t>
    <rPh sb="0" eb="2">
      <t>デンワ</t>
    </rPh>
    <phoneticPr fontId="2"/>
  </si>
  <si>
    <t>e-mail</t>
    <phoneticPr fontId="2"/>
  </si>
  <si>
    <t>（申請額の内訳）</t>
    <rPh sb="1" eb="3">
      <t>シンセイ</t>
    </rPh>
    <rPh sb="3" eb="4">
      <t>ガク</t>
    </rPh>
    <rPh sb="5" eb="7">
      <t>ウチワケ</t>
    </rPh>
    <phoneticPr fontId="2"/>
  </si>
  <si>
    <t>（申請書類）</t>
    <rPh sb="1" eb="3">
      <t>シンセイ</t>
    </rPh>
    <rPh sb="3" eb="5">
      <t>ショルイ</t>
    </rPh>
    <phoneticPr fontId="2"/>
  </si>
  <si>
    <t>　　　　年　月　日</t>
    <rPh sb="4" eb="5">
      <t>トシ</t>
    </rPh>
    <rPh sb="6" eb="7">
      <t>ガツ</t>
    </rPh>
    <rPh sb="8" eb="9">
      <t>ビ</t>
    </rPh>
    <phoneticPr fontId="2"/>
  </si>
  <si>
    <t>該当者数</t>
    <rPh sb="0" eb="2">
      <t>ガイトウ</t>
    </rPh>
    <rPh sb="2" eb="3">
      <t>シャ</t>
    </rPh>
    <rPh sb="3" eb="4">
      <t>スウ</t>
    </rPh>
    <phoneticPr fontId="2"/>
  </si>
  <si>
    <t>必要人数
(a)×30%(端数切り上げ)</t>
    <rPh sb="0" eb="2">
      <t>ヒツヨウ</t>
    </rPh>
    <rPh sb="2" eb="4">
      <t>ニンズウ</t>
    </rPh>
    <rPh sb="13" eb="15">
      <t>ハスウ</t>
    </rPh>
    <rPh sb="15" eb="16">
      <t>キ</t>
    </rPh>
    <rPh sb="17" eb="18">
      <t>ア</t>
    </rPh>
    <phoneticPr fontId="2"/>
  </si>
  <si>
    <t>年度当初の定員等(a)</t>
    <rPh sb="0" eb="2">
      <t>ネンド</t>
    </rPh>
    <rPh sb="2" eb="4">
      <t>トウショ</t>
    </rPh>
    <rPh sb="5" eb="7">
      <t>テイイン</t>
    </rPh>
    <rPh sb="7" eb="8">
      <t>トウ</t>
    </rPh>
    <phoneticPr fontId="2"/>
  </si>
  <si>
    <t>年度当初の
定員等(a)</t>
    <rPh sb="0" eb="2">
      <t>ネンド</t>
    </rPh>
    <rPh sb="2" eb="4">
      <t>トウショ</t>
    </rPh>
    <rPh sb="6" eb="8">
      <t>テイイン</t>
    </rPh>
    <rPh sb="8" eb="9">
      <t>トウ</t>
    </rPh>
    <phoneticPr fontId="2"/>
  </si>
  <si>
    <t>障害基礎年金１級</t>
    <rPh sb="0" eb="2">
      <t>ショウガイ</t>
    </rPh>
    <rPh sb="2" eb="4">
      <t>キソ</t>
    </rPh>
    <rPh sb="4" eb="6">
      <t>ネンキン</t>
    </rPh>
    <rPh sb="7" eb="8">
      <t>キュウ</t>
    </rPh>
    <phoneticPr fontId="2"/>
  </si>
  <si>
    <t>身体障害者手帳
１級</t>
    <rPh sb="0" eb="5">
      <t>シンタイショウガイシャ</t>
    </rPh>
    <rPh sb="5" eb="7">
      <t>テチョウ</t>
    </rPh>
    <rPh sb="9" eb="10">
      <t>キュウ</t>
    </rPh>
    <phoneticPr fontId="2"/>
  </si>
  <si>
    <t>精神保健福祉手帳
１級</t>
    <rPh sb="0" eb="2">
      <t>セイシン</t>
    </rPh>
    <rPh sb="2" eb="4">
      <t>ホケン</t>
    </rPh>
    <rPh sb="4" eb="6">
      <t>フクシ</t>
    </rPh>
    <rPh sb="6" eb="8">
      <t>テチョウ</t>
    </rPh>
    <rPh sb="10" eb="11">
      <t>キュウ</t>
    </rPh>
    <phoneticPr fontId="2"/>
  </si>
  <si>
    <t>医療的ケアを要する利用者の受入れ状況（メニュー選択式加算用）</t>
    <rPh sb="0" eb="3">
      <t>イリョウテキ</t>
    </rPh>
    <rPh sb="6" eb="7">
      <t>ヨウ</t>
    </rPh>
    <rPh sb="9" eb="12">
      <t>リヨウシャ</t>
    </rPh>
    <rPh sb="13" eb="15">
      <t>ウケイ</t>
    </rPh>
    <rPh sb="16" eb="18">
      <t>ジョウキョウ</t>
    </rPh>
    <rPh sb="23" eb="25">
      <t>センタク</t>
    </rPh>
    <rPh sb="25" eb="26">
      <t>シキ</t>
    </rPh>
    <rPh sb="26" eb="28">
      <t>カサン</t>
    </rPh>
    <rPh sb="28" eb="29">
      <t>ヨウ</t>
    </rPh>
    <phoneticPr fontId="2"/>
  </si>
  <si>
    <t>東京都障害福祉計画における就労移行者実績の達成状況（メニュー選択式加算用）</t>
    <rPh sb="0" eb="2">
      <t>トウキョウ</t>
    </rPh>
    <rPh sb="2" eb="3">
      <t>ト</t>
    </rPh>
    <rPh sb="3" eb="5">
      <t>ショウガイ</t>
    </rPh>
    <rPh sb="5" eb="7">
      <t>フクシ</t>
    </rPh>
    <rPh sb="7" eb="9">
      <t>ケイカク</t>
    </rPh>
    <rPh sb="13" eb="15">
      <t>シュウロウ</t>
    </rPh>
    <rPh sb="15" eb="17">
      <t>イコウ</t>
    </rPh>
    <rPh sb="17" eb="18">
      <t>シャ</t>
    </rPh>
    <rPh sb="18" eb="20">
      <t>ジッセキ</t>
    </rPh>
    <rPh sb="21" eb="23">
      <t>タッセイ</t>
    </rPh>
    <rPh sb="23" eb="25">
      <t>ジョウキョウ</t>
    </rPh>
    <rPh sb="30" eb="32">
      <t>センタク</t>
    </rPh>
    <rPh sb="32" eb="33">
      <t>シキ</t>
    </rPh>
    <rPh sb="33" eb="35">
      <t>カサン</t>
    </rPh>
    <rPh sb="35" eb="36">
      <t>ヨウ</t>
    </rPh>
    <phoneticPr fontId="2"/>
  </si>
  <si>
    <t>目標工賃の達成状況（メニュー選択式加算用）</t>
    <rPh sb="0" eb="2">
      <t>モクヒョウ</t>
    </rPh>
    <rPh sb="2" eb="4">
      <t>コウチン</t>
    </rPh>
    <rPh sb="5" eb="7">
      <t>タッセイ</t>
    </rPh>
    <rPh sb="7" eb="9">
      <t>ジョウキョウ</t>
    </rPh>
    <rPh sb="14" eb="16">
      <t>センタク</t>
    </rPh>
    <rPh sb="16" eb="17">
      <t>シキ</t>
    </rPh>
    <rPh sb="17" eb="19">
      <t>カサン</t>
    </rPh>
    <rPh sb="19" eb="20">
      <t>ヨウ</t>
    </rPh>
    <phoneticPr fontId="2"/>
  </si>
  <si>
    <t>地域移行者の受入れ状況（メニュー選択式加算用）</t>
    <rPh sb="0" eb="2">
      <t>チイキ</t>
    </rPh>
    <rPh sb="2" eb="4">
      <t>イコウ</t>
    </rPh>
    <rPh sb="4" eb="5">
      <t>シャ</t>
    </rPh>
    <rPh sb="6" eb="8">
      <t>ウケイ</t>
    </rPh>
    <rPh sb="9" eb="11">
      <t>ジョウキョウ</t>
    </rPh>
    <rPh sb="16" eb="18">
      <t>センタク</t>
    </rPh>
    <rPh sb="18" eb="19">
      <t>シキ</t>
    </rPh>
    <rPh sb="19" eb="21">
      <t>カサン</t>
    </rPh>
    <rPh sb="21" eb="22">
      <t>ヨウ</t>
    </rPh>
    <phoneticPr fontId="2"/>
  </si>
  <si>
    <t>都が指定する研修の受講及び事業所内研修の実施状況（メニュー選択式加算用）</t>
    <rPh sb="0" eb="1">
      <t>ト</t>
    </rPh>
    <rPh sb="2" eb="4">
      <t>シテイ</t>
    </rPh>
    <rPh sb="6" eb="8">
      <t>ケンシュウ</t>
    </rPh>
    <rPh sb="9" eb="11">
      <t>ジュコウ</t>
    </rPh>
    <rPh sb="11" eb="12">
      <t>オヨ</t>
    </rPh>
    <rPh sb="13" eb="16">
      <t>ジギョウショ</t>
    </rPh>
    <rPh sb="16" eb="17">
      <t>ナイ</t>
    </rPh>
    <rPh sb="17" eb="19">
      <t>ケンシュウ</t>
    </rPh>
    <rPh sb="20" eb="22">
      <t>ジッシ</t>
    </rPh>
    <rPh sb="22" eb="24">
      <t>ジョウキョウ</t>
    </rPh>
    <rPh sb="29" eb="31">
      <t>センタク</t>
    </rPh>
    <rPh sb="31" eb="32">
      <t>シキ</t>
    </rPh>
    <rPh sb="32" eb="34">
      <t>カサン</t>
    </rPh>
    <rPh sb="34" eb="35">
      <t>ヨウ</t>
    </rPh>
    <phoneticPr fontId="2"/>
  </si>
  <si>
    <t>②　「福祉サービス第三者評価」を踏まえたサービス改善計画・実施状況</t>
    <rPh sb="3" eb="5">
      <t>フクシ</t>
    </rPh>
    <rPh sb="9" eb="10">
      <t>ダイ</t>
    </rPh>
    <rPh sb="10" eb="12">
      <t>サンシャ</t>
    </rPh>
    <rPh sb="12" eb="14">
      <t>ヒョウカ</t>
    </rPh>
    <rPh sb="16" eb="17">
      <t>フ</t>
    </rPh>
    <rPh sb="24" eb="26">
      <t>カイゼン</t>
    </rPh>
    <rPh sb="26" eb="28">
      <t>ケイカク</t>
    </rPh>
    <rPh sb="29" eb="31">
      <t>ジッシ</t>
    </rPh>
    <rPh sb="31" eb="33">
      <t>ジョウキョウ</t>
    </rPh>
    <phoneticPr fontId="2"/>
  </si>
  <si>
    <t>※受審済の場合</t>
    <rPh sb="1" eb="2">
      <t>ウケ</t>
    </rPh>
    <rPh sb="2" eb="3">
      <t>シン</t>
    </rPh>
    <rPh sb="3" eb="4">
      <t>スミ</t>
    </rPh>
    <rPh sb="5" eb="7">
      <t>バアイ</t>
    </rPh>
    <phoneticPr fontId="2"/>
  </si>
  <si>
    <t>例：受審予定年月日などが記載された、評価機関からの通知書面の写し</t>
    <rPh sb="0" eb="1">
      <t>レイ</t>
    </rPh>
    <rPh sb="2" eb="3">
      <t>ウケ</t>
    </rPh>
    <rPh sb="3" eb="4">
      <t>シン</t>
    </rPh>
    <rPh sb="4" eb="6">
      <t>ヨテイ</t>
    </rPh>
    <rPh sb="6" eb="8">
      <t>ネンゲツ</t>
    </rPh>
    <rPh sb="8" eb="9">
      <t>ビ</t>
    </rPh>
    <rPh sb="12" eb="14">
      <t>キサイ</t>
    </rPh>
    <rPh sb="25" eb="27">
      <t>ツウチ</t>
    </rPh>
    <rPh sb="27" eb="29">
      <t>ショメン</t>
    </rPh>
    <rPh sb="30" eb="31">
      <t>ウツ</t>
    </rPh>
    <phoneticPr fontId="2"/>
  </si>
  <si>
    <t>※当該年度受審予定の場合</t>
    <rPh sb="1" eb="3">
      <t>トウガイ</t>
    </rPh>
    <rPh sb="3" eb="5">
      <t>ネンド</t>
    </rPh>
    <rPh sb="5" eb="6">
      <t>ウケ</t>
    </rPh>
    <rPh sb="6" eb="7">
      <t>シン</t>
    </rPh>
    <rPh sb="7" eb="9">
      <t>ヨテイ</t>
    </rPh>
    <rPh sb="10" eb="12">
      <t>バアイ</t>
    </rPh>
    <phoneticPr fontId="2"/>
  </si>
  <si>
    <t>３．添付資料</t>
    <rPh sb="2" eb="4">
      <t>テンプ</t>
    </rPh>
    <rPh sb="4" eb="6">
      <t>シリョウ</t>
    </rPh>
    <phoneticPr fontId="2"/>
  </si>
  <si>
    <t>※その他</t>
    <rPh sb="3" eb="4">
      <t>タ</t>
    </rPh>
    <phoneticPr fontId="2"/>
  </si>
  <si>
    <t>(</t>
    <phoneticPr fontId="2"/>
  </si>
  <si>
    <t>２．改善計画実施状況報告の具体的な周知方法</t>
    <rPh sb="2" eb="4">
      <t>カイゼン</t>
    </rPh>
    <rPh sb="4" eb="6">
      <t>ケイカク</t>
    </rPh>
    <rPh sb="6" eb="8">
      <t>ジッシ</t>
    </rPh>
    <rPh sb="8" eb="10">
      <t>ジョウキョウ</t>
    </rPh>
    <rPh sb="10" eb="12">
      <t>ホウコク</t>
    </rPh>
    <rPh sb="13" eb="16">
      <t>グタイテキ</t>
    </rPh>
    <rPh sb="17" eb="19">
      <t>シュウチ</t>
    </rPh>
    <rPh sb="19" eb="21">
      <t>ホウホウ</t>
    </rPh>
    <phoneticPr fontId="2"/>
  </si>
  <si>
    <t>※第三者評価の結果は、施設において公表しています。</t>
    <rPh sb="1" eb="2">
      <t>ダイ</t>
    </rPh>
    <rPh sb="2" eb="4">
      <t>サンシャ</t>
    </rPh>
    <rPh sb="4" eb="6">
      <t>ヒョウカ</t>
    </rPh>
    <rPh sb="7" eb="9">
      <t>ケッカ</t>
    </rPh>
    <rPh sb="11" eb="13">
      <t>シセツ</t>
    </rPh>
    <rPh sb="17" eb="19">
      <t>コウヒョウ</t>
    </rPh>
    <phoneticPr fontId="2"/>
  </si>
  <si>
    <t>※「項目」は、第三者評価における「さらなる改善が望まれる点」などを参照に、施設が独自に決めています。</t>
    <rPh sb="2" eb="4">
      <t>コウモク</t>
    </rPh>
    <rPh sb="7" eb="8">
      <t>ダイ</t>
    </rPh>
    <rPh sb="8" eb="10">
      <t>サンシャ</t>
    </rPh>
    <rPh sb="10" eb="12">
      <t>ヒョウカ</t>
    </rPh>
    <rPh sb="21" eb="23">
      <t>カイゼン</t>
    </rPh>
    <rPh sb="24" eb="25">
      <t>ノゾ</t>
    </rPh>
    <rPh sb="28" eb="29">
      <t>テン</t>
    </rPh>
    <rPh sb="33" eb="35">
      <t>サンショウ</t>
    </rPh>
    <rPh sb="37" eb="39">
      <t>シセツ</t>
    </rPh>
    <rPh sb="40" eb="42">
      <t>ドクジ</t>
    </rPh>
    <rPh sb="43" eb="44">
      <t>キ</t>
    </rPh>
    <phoneticPr fontId="2"/>
  </si>
  <si>
    <t>※この様式は、「文京区障害者日中活動系サービス推進事業補助金交付要綱」等の規定に基づき、利用者の皆様にお知らせするためのものです。</t>
    <rPh sb="3" eb="5">
      <t>ヨウシキ</t>
    </rPh>
    <rPh sb="8" eb="11">
      <t>ブンキョウク</t>
    </rPh>
    <rPh sb="11" eb="14">
      <t>ショウガイシャ</t>
    </rPh>
    <rPh sb="14" eb="16">
      <t>ニッチュウ</t>
    </rPh>
    <rPh sb="16" eb="18">
      <t>カツドウ</t>
    </rPh>
    <rPh sb="18" eb="19">
      <t>ケイ</t>
    </rPh>
    <rPh sb="23" eb="25">
      <t>スイシン</t>
    </rPh>
    <rPh sb="25" eb="27">
      <t>ジギョウ</t>
    </rPh>
    <rPh sb="27" eb="30">
      <t>ホジョキン</t>
    </rPh>
    <rPh sb="30" eb="32">
      <t>コウフ</t>
    </rPh>
    <rPh sb="32" eb="34">
      <t>ヨウコウ</t>
    </rPh>
    <rPh sb="35" eb="36">
      <t>トウ</t>
    </rPh>
    <rPh sb="37" eb="39">
      <t>キテイ</t>
    </rPh>
    <rPh sb="40" eb="41">
      <t>モト</t>
    </rPh>
    <rPh sb="44" eb="47">
      <t>リヨウシャ</t>
    </rPh>
    <rPh sb="48" eb="50">
      <t>ミナサマ</t>
    </rPh>
    <rPh sb="52" eb="53">
      <t>シ</t>
    </rPh>
    <phoneticPr fontId="2"/>
  </si>
  <si>
    <t xml:space="preserve">
について</t>
  </si>
  <si>
    <t xml:space="preserve">
について</t>
    <phoneticPr fontId="2"/>
  </si>
  <si>
    <t>実施状況
（　　　　　年度末時点）</t>
    <rPh sb="0" eb="2">
      <t>ジッシ</t>
    </rPh>
    <rPh sb="2" eb="4">
      <t>ジョウキョウ</t>
    </rPh>
    <rPh sb="11" eb="12">
      <t>ネン</t>
    </rPh>
    <rPh sb="12" eb="13">
      <t>ド</t>
    </rPh>
    <rPh sb="13" eb="14">
      <t>スエ</t>
    </rPh>
    <rPh sb="14" eb="16">
      <t>ジテン</t>
    </rPh>
    <phoneticPr fontId="2"/>
  </si>
  <si>
    <t>実施状況
（　　　　　年度末時点）</t>
    <phoneticPr fontId="2"/>
  </si>
  <si>
    <t>改善計画
（　　　　　年度末時点）</t>
    <rPh sb="0" eb="2">
      <t>カイゼン</t>
    </rPh>
    <rPh sb="2" eb="4">
      <t>ケイカク</t>
    </rPh>
    <rPh sb="11" eb="12">
      <t>ネン</t>
    </rPh>
    <rPh sb="12" eb="13">
      <t>ド</t>
    </rPh>
    <rPh sb="13" eb="14">
      <t>マツ</t>
    </rPh>
    <rPh sb="14" eb="16">
      <t>ジテン</t>
    </rPh>
    <phoneticPr fontId="2"/>
  </si>
  <si>
    <t>評価結果に基づく現状分析
（　　　　　年度）</t>
    <rPh sb="0" eb="2">
      <t>ヒョウカ</t>
    </rPh>
    <rPh sb="2" eb="4">
      <t>ケッカ</t>
    </rPh>
    <rPh sb="5" eb="6">
      <t>モト</t>
    </rPh>
    <rPh sb="8" eb="10">
      <t>ゲンジョウ</t>
    </rPh>
    <rPh sb="10" eb="12">
      <t>ブンセキ</t>
    </rPh>
    <rPh sb="19" eb="21">
      <t>ネンド</t>
    </rPh>
    <phoneticPr fontId="2"/>
  </si>
  <si>
    <t>年度</t>
    <rPh sb="0" eb="2">
      <t>ネンド</t>
    </rPh>
    <phoneticPr fontId="2"/>
  </si>
  <si>
    <t>第三者評価受審年度</t>
    <rPh sb="0" eb="1">
      <t>ダイ</t>
    </rPh>
    <rPh sb="1" eb="3">
      <t>サンシャ</t>
    </rPh>
    <rPh sb="3" eb="5">
      <t>ヒョウカ</t>
    </rPh>
    <rPh sb="5" eb="6">
      <t>ウケ</t>
    </rPh>
    <rPh sb="6" eb="7">
      <t>シン</t>
    </rPh>
    <rPh sb="7" eb="9">
      <t>ネンド</t>
    </rPh>
    <phoneticPr fontId="2"/>
  </si>
  <si>
    <t>事業所名</t>
    <rPh sb="0" eb="2">
      <t>ジギョウ</t>
    </rPh>
    <rPh sb="2" eb="3">
      <t>ショ</t>
    </rPh>
    <rPh sb="3" eb="4">
      <t>メイ</t>
    </rPh>
    <phoneticPr fontId="2"/>
  </si>
  <si>
    <t>「福祉サービス第三者評価」を踏まえたサービス改善計画・実施状況</t>
    <rPh sb="1" eb="3">
      <t>フクシ</t>
    </rPh>
    <rPh sb="7" eb="8">
      <t>ダイ</t>
    </rPh>
    <rPh sb="8" eb="10">
      <t>サンシャ</t>
    </rPh>
    <rPh sb="10" eb="12">
      <t>ヒョウカ</t>
    </rPh>
    <rPh sb="14" eb="15">
      <t>フ</t>
    </rPh>
    <rPh sb="22" eb="24">
      <t>カイゼン</t>
    </rPh>
    <rPh sb="24" eb="26">
      <t>ケイカク</t>
    </rPh>
    <rPh sb="27" eb="29">
      <t>ジッシ</t>
    </rPh>
    <rPh sb="29" eb="31">
      <t>ジョウキョウ</t>
    </rPh>
    <phoneticPr fontId="2"/>
  </si>
  <si>
    <t>私たちの施設は、「福祉サービス第三者評価」を活用して、利用者サービス向上のために常に努力しています。</t>
    <rPh sb="0" eb="1">
      <t>ワタシ</t>
    </rPh>
    <rPh sb="4" eb="6">
      <t>シセツ</t>
    </rPh>
    <rPh sb="9" eb="11">
      <t>フクシ</t>
    </rPh>
    <rPh sb="15" eb="16">
      <t>ダイ</t>
    </rPh>
    <rPh sb="16" eb="18">
      <t>サンシャ</t>
    </rPh>
    <rPh sb="18" eb="20">
      <t>ヒョウカ</t>
    </rPh>
    <rPh sb="22" eb="24">
      <t>カツヨウ</t>
    </rPh>
    <rPh sb="27" eb="30">
      <t>リヨウシャ</t>
    </rPh>
    <rPh sb="34" eb="36">
      <t>コウジョウ</t>
    </rPh>
    <rPh sb="40" eb="41">
      <t>ツネ</t>
    </rPh>
    <rPh sb="42" eb="44">
      <t>ドリョク</t>
    </rPh>
    <phoneticPr fontId="2"/>
  </si>
  <si>
    <t>別紙５</t>
    <rPh sb="0" eb="2">
      <t>ベッシ</t>
    </rPh>
    <phoneticPr fontId="2"/>
  </si>
  <si>
    <t>福祉サービス第三者評価の実施状況</t>
    <rPh sb="0" eb="2">
      <t>フクシ</t>
    </rPh>
    <rPh sb="6" eb="7">
      <t>ダイ</t>
    </rPh>
    <rPh sb="7" eb="9">
      <t>サンシャ</t>
    </rPh>
    <rPh sb="9" eb="11">
      <t>ヒョウカ</t>
    </rPh>
    <rPh sb="12" eb="14">
      <t>ジッシ</t>
    </rPh>
    <rPh sb="14" eb="16">
      <t>ジョウキョウ</t>
    </rPh>
    <phoneticPr fontId="2"/>
  </si>
  <si>
    <t>福祉サービス第三者評価の実施状況
（別紙５）のとおり</t>
    <rPh sb="18" eb="20">
      <t>ベッシ</t>
    </rPh>
    <phoneticPr fontId="2"/>
  </si>
  <si>
    <t>文京区長　殿</t>
    <rPh sb="0" eb="3">
      <t>ブンキョウク</t>
    </rPh>
    <rPh sb="3" eb="4">
      <t>チョウ</t>
    </rPh>
    <rPh sb="5" eb="6">
      <t>ドノ</t>
    </rPh>
    <phoneticPr fontId="2"/>
  </si>
  <si>
    <t>基本補助算定内訳
（別紙２）のとおり</t>
    <rPh sb="0" eb="2">
      <t>キホン</t>
    </rPh>
    <rPh sb="2" eb="4">
      <t>ホジョ</t>
    </rPh>
    <rPh sb="4" eb="6">
      <t>サンテイ</t>
    </rPh>
    <rPh sb="6" eb="8">
      <t>ウチワケ</t>
    </rPh>
    <rPh sb="10" eb="12">
      <t>ベッシ</t>
    </rPh>
    <phoneticPr fontId="2"/>
  </si>
  <si>
    <t>メニュー選択式加算選択メニュー一覧表
（別紙３）のとおり</t>
    <rPh sb="4" eb="6">
      <t>センタク</t>
    </rPh>
    <rPh sb="6" eb="7">
      <t>シキ</t>
    </rPh>
    <rPh sb="7" eb="9">
      <t>カサン</t>
    </rPh>
    <rPh sb="9" eb="11">
      <t>センタク</t>
    </rPh>
    <rPh sb="15" eb="17">
      <t>イチラン</t>
    </rPh>
    <rPh sb="17" eb="18">
      <t>ヒョウ</t>
    </rPh>
    <rPh sb="20" eb="22">
      <t>ベッシ</t>
    </rPh>
    <phoneticPr fontId="2"/>
  </si>
  <si>
    <t>生活介護事業所用　重度対象者名簿（メニュー選択式加算用）</t>
    <rPh sb="0" eb="2">
      <t>セイカツ</t>
    </rPh>
    <rPh sb="2" eb="4">
      <t>カイゴ</t>
    </rPh>
    <rPh sb="4" eb="7">
      <t>ジギョウショ</t>
    </rPh>
    <rPh sb="7" eb="8">
      <t>ヨウ</t>
    </rPh>
    <rPh sb="9" eb="11">
      <t>ジュウド</t>
    </rPh>
    <rPh sb="11" eb="14">
      <t>タイショウシャ</t>
    </rPh>
    <rPh sb="14" eb="16">
      <t>メイボ</t>
    </rPh>
    <rPh sb="21" eb="23">
      <t>センタク</t>
    </rPh>
    <rPh sb="23" eb="24">
      <t>シキ</t>
    </rPh>
    <rPh sb="24" eb="26">
      <t>カサン</t>
    </rPh>
    <rPh sb="26" eb="27">
      <t>ヨウ</t>
    </rPh>
    <phoneticPr fontId="2"/>
  </si>
  <si>
    <t>自立訓練、就労継続支援Ａ型・Ｂ型、就労移行支援事業所用　重度対象者名簿（メニュー選択式加算用）</t>
    <rPh sb="0" eb="4">
      <t>ジリツクンレン</t>
    </rPh>
    <rPh sb="5" eb="7">
      <t>シュウロウ</t>
    </rPh>
    <rPh sb="7" eb="9">
      <t>ケイゾク</t>
    </rPh>
    <rPh sb="9" eb="11">
      <t>シエン</t>
    </rPh>
    <rPh sb="12" eb="13">
      <t>ガタ</t>
    </rPh>
    <rPh sb="15" eb="16">
      <t>ガタ</t>
    </rPh>
    <rPh sb="17" eb="19">
      <t>シュウロウ</t>
    </rPh>
    <rPh sb="19" eb="21">
      <t>イコウ</t>
    </rPh>
    <rPh sb="21" eb="23">
      <t>シエン</t>
    </rPh>
    <rPh sb="23" eb="26">
      <t>ジギョウショ</t>
    </rPh>
    <rPh sb="26" eb="27">
      <t>ヨウ</t>
    </rPh>
    <rPh sb="28" eb="30">
      <t>ジュウド</t>
    </rPh>
    <rPh sb="30" eb="33">
      <t>タイショウシャ</t>
    </rPh>
    <rPh sb="33" eb="35">
      <t>メイボ</t>
    </rPh>
    <rPh sb="40" eb="42">
      <t>センタク</t>
    </rPh>
    <rPh sb="42" eb="43">
      <t>シキ</t>
    </rPh>
    <rPh sb="43" eb="45">
      <t>カサン</t>
    </rPh>
    <rPh sb="45" eb="46">
      <t>ヨウ</t>
    </rPh>
    <phoneticPr fontId="2"/>
  </si>
  <si>
    <t>障害支援区分</t>
    <rPh sb="0" eb="2">
      <t>ショウガイ</t>
    </rPh>
    <rPh sb="2" eb="4">
      <t>シエン</t>
    </rPh>
    <rPh sb="4" eb="6">
      <t>クブン</t>
    </rPh>
    <phoneticPr fontId="2"/>
  </si>
  <si>
    <t>年齢、障害支援区分、行動関連項目は前年度末現在を記入してください。</t>
    <rPh sb="0" eb="2">
      <t>ネンレイ</t>
    </rPh>
    <rPh sb="3" eb="5">
      <t>ショウガイ</t>
    </rPh>
    <rPh sb="5" eb="7">
      <t>シエン</t>
    </rPh>
    <rPh sb="7" eb="9">
      <t>クブン</t>
    </rPh>
    <rPh sb="10" eb="12">
      <t>コウドウ</t>
    </rPh>
    <rPh sb="12" eb="14">
      <t>カンレン</t>
    </rPh>
    <rPh sb="14" eb="16">
      <t>コウモク</t>
    </rPh>
    <rPh sb="17" eb="20">
      <t>ゼンネンド</t>
    </rPh>
    <rPh sb="20" eb="21">
      <t>マツ</t>
    </rPh>
    <rPh sb="21" eb="23">
      <t>ゲンザイ</t>
    </rPh>
    <rPh sb="24" eb="26">
      <t>キニュウ</t>
    </rPh>
    <phoneticPr fontId="2"/>
  </si>
  <si>
    <t>算定要件</t>
    <rPh sb="0" eb="2">
      <t>サンテイ</t>
    </rPh>
    <rPh sb="2" eb="4">
      <t>ヨウケン</t>
    </rPh>
    <phoneticPr fontId="2"/>
  </si>
  <si>
    <t>円</t>
    <phoneticPr fontId="2"/>
  </si>
  <si>
    <t>法 人 名:</t>
    <rPh sb="0" eb="1">
      <t>ホウ</t>
    </rPh>
    <rPh sb="2" eb="3">
      <t>ヒト</t>
    </rPh>
    <rPh sb="4" eb="5">
      <t>メイ</t>
    </rPh>
    <phoneticPr fontId="2"/>
  </si>
  <si>
    <t>代表者名:</t>
    <rPh sb="0" eb="3">
      <t>ダイヒョウシャ</t>
    </rPh>
    <rPh sb="3" eb="4">
      <t>メイ</t>
    </rPh>
    <phoneticPr fontId="2"/>
  </si>
  <si>
    <t>事業所名:</t>
    <rPh sb="0" eb="3">
      <t>ジギョウショ</t>
    </rPh>
    <rPh sb="3" eb="4">
      <t>メイ</t>
    </rPh>
    <phoneticPr fontId="2"/>
  </si>
  <si>
    <t>【Ａ　令和元年度の平均工賃が16,154円以上の事業所】</t>
    <rPh sb="3" eb="5">
      <t>レイワ</t>
    </rPh>
    <rPh sb="5" eb="7">
      <t>ガンネン</t>
    </rPh>
    <rPh sb="7" eb="8">
      <t>ド</t>
    </rPh>
    <rPh sb="9" eb="11">
      <t>ヘイキン</t>
    </rPh>
    <rPh sb="11" eb="13">
      <t>コウチン</t>
    </rPh>
    <phoneticPr fontId="2"/>
  </si>
  <si>
    <t>【Ｂ　令和元年度の平均工賃が16,154円未満の事業所】</t>
    <rPh sb="3" eb="5">
      <t>レイワ</t>
    </rPh>
    <rPh sb="5" eb="7">
      <t>ガンネン</t>
    </rPh>
    <rPh sb="7" eb="8">
      <t>ド</t>
    </rPh>
    <rPh sb="9" eb="11">
      <t>ヘイキン</t>
    </rPh>
    <rPh sb="11" eb="13">
      <t>コウチン</t>
    </rPh>
    <rPh sb="21" eb="23">
      <t>ミマン</t>
    </rPh>
    <phoneticPr fontId="2"/>
  </si>
  <si>
    <t>雇用者名簿（障害者等雇用加算用）</t>
    <phoneticPr fontId="2"/>
  </si>
  <si>
    <t>別紙４　　　　　　　　　　　</t>
    <rPh sb="0" eb="2">
      <t>ベッシ</t>
    </rPh>
    <phoneticPr fontId="2"/>
  </si>
  <si>
    <t>【精神病床からの退院者一覧】</t>
    <rPh sb="1" eb="3">
      <t>セイシン</t>
    </rPh>
    <rPh sb="3" eb="5">
      <t>ビョウショウ</t>
    </rPh>
    <rPh sb="8" eb="10">
      <t>タイイン</t>
    </rPh>
    <rPh sb="10" eb="11">
      <t>シャ</t>
    </rPh>
    <rPh sb="11" eb="13">
      <t>イチラン</t>
    </rPh>
    <phoneticPr fontId="2"/>
  </si>
  <si>
    <t>医療的ケア児受入あり</t>
    <rPh sb="0" eb="3">
      <t>イリョウテキ</t>
    </rPh>
    <rPh sb="5" eb="6">
      <t>ジ</t>
    </rPh>
    <rPh sb="6" eb="8">
      <t>ウケイレ</t>
    </rPh>
    <phoneticPr fontId="2"/>
  </si>
  <si>
    <t>第三者評価受審経費</t>
    <rPh sb="0" eb="3">
      <t>ダイサンシャ</t>
    </rPh>
    <rPh sb="3" eb="5">
      <t>ヒョウカ</t>
    </rPh>
    <rPh sb="5" eb="6">
      <t>ウケ</t>
    </rPh>
    <rPh sb="6" eb="7">
      <t>シン</t>
    </rPh>
    <rPh sb="7" eb="9">
      <t>ケイヒ</t>
    </rPh>
    <phoneticPr fontId="2"/>
  </si>
  <si>
    <t>単価
(A)</t>
    <rPh sb="0" eb="2">
      <t>タンカ</t>
    </rPh>
    <phoneticPr fontId="2"/>
  </si>
  <si>
    <t>適用期間</t>
    <rPh sb="0" eb="2">
      <t>テキヨウ</t>
    </rPh>
    <rPh sb="2" eb="4">
      <t>キカン</t>
    </rPh>
    <phoneticPr fontId="2"/>
  </si>
  <si>
    <t>月～</t>
    <rPh sb="0" eb="1">
      <t>ツキ</t>
    </rPh>
    <phoneticPr fontId="2"/>
  </si>
  <si>
    <t>No.</t>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</si>
  <si>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</si>
  <si>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</si>
  <si>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</si>
  <si>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</si>
  <si>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</si>
  <si>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</si>
  <si>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</si>
  <si>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</si>
  <si>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</si>
  <si>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</si>
  <si>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</si>
  <si>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延べ人員
(B)</t>
    <rPh sb="0" eb="1">
      <t>ノ</t>
    </rPh>
    <rPh sb="2" eb="4">
      <t>ジンイン</t>
    </rPh>
    <phoneticPr fontId="2"/>
  </si>
  <si>
    <t>金額
(C=A×B)</t>
    <rPh sb="0" eb="2">
      <t>キンガク</t>
    </rPh>
    <phoneticPr fontId="2"/>
  </si>
  <si>
    <t>2</t>
    <phoneticPr fontId="2"/>
  </si>
  <si>
    <t>3</t>
    <phoneticPr fontId="2"/>
  </si>
  <si>
    <t>4</t>
    <phoneticPr fontId="2"/>
  </si>
  <si>
    <t>就労継続支援A型</t>
    <rPh sb="0" eb="2">
      <t>シュウロウ</t>
    </rPh>
    <rPh sb="2" eb="4">
      <t>ケイゾク</t>
    </rPh>
    <rPh sb="4" eb="6">
      <t>シエン</t>
    </rPh>
    <rPh sb="7" eb="8">
      <t>カタ</t>
    </rPh>
    <phoneticPr fontId="2"/>
  </si>
  <si>
    <t>5</t>
    <phoneticPr fontId="2"/>
  </si>
  <si>
    <t>就労継続支援B型</t>
    <rPh sb="0" eb="2">
      <t>シュウロウ</t>
    </rPh>
    <rPh sb="2" eb="4">
      <t>ケイゾク</t>
    </rPh>
    <rPh sb="4" eb="6">
      <t>シエン</t>
    </rPh>
    <rPh sb="7" eb="8">
      <t>カタ</t>
    </rPh>
    <phoneticPr fontId="2"/>
  </si>
  <si>
    <t>３年（当該年度及び過去２年）に一度、第三者評価の受審</t>
  </si>
  <si>
    <t>受審年月日</t>
    <rPh sb="0" eb="1">
      <t>ウケ</t>
    </rPh>
    <rPh sb="1" eb="2">
      <t>シン</t>
    </rPh>
    <rPh sb="2" eb="5">
      <t>ネンガッピ</t>
    </rPh>
    <phoneticPr fontId="2"/>
  </si>
  <si>
    <t>令和</t>
    <rPh sb="0" eb="2">
      <t>レイワ</t>
    </rPh>
    <phoneticPr fontId="2"/>
  </si>
  <si>
    <t>年</t>
    <rPh sb="0" eb="1">
      <t>ネン</t>
    </rPh>
    <phoneticPr fontId="2"/>
  </si>
  <si>
    <t>日</t>
    <rPh sb="0" eb="1">
      <t>ヒ</t>
    </rPh>
    <phoneticPr fontId="2"/>
  </si>
  <si>
    <t>ア　生活介護事業所について
　　前年度に障害支援区分４～６（４は行動関連項目１０点以上）の利用者を
　３０％以上受け入れている。
イ　自立訓練、就労移行支援及び就労継続支援事業所について
　　前年度に障害支援区分４～６（４は行動関連項目１０点以上）の利用者、身
 体障害者手帳１級、愛の手帳１度若しくは精神保健福祉手帳１級を持つ利用者
 又は障害基礎年金１級を受給している利用者を３０％以上受入れている。
　※満５０歳以上の利用者は１区分上位として扱う。</t>
    <rPh sb="2" eb="4">
      <t>セイカツ</t>
    </rPh>
    <rPh sb="4" eb="6">
      <t>カイゴ</t>
    </rPh>
    <rPh sb="6" eb="9">
      <t>ジギョウショ</t>
    </rPh>
    <rPh sb="22" eb="24">
      <t>シエン</t>
    </rPh>
    <rPh sb="32" eb="34">
      <t>コウドウ</t>
    </rPh>
    <rPh sb="34" eb="36">
      <t>カンレン</t>
    </rPh>
    <rPh sb="36" eb="38">
      <t>コウモク</t>
    </rPh>
    <rPh sb="40" eb="41">
      <t>テン</t>
    </rPh>
    <rPh sb="41" eb="43">
      <t>イジョウ</t>
    </rPh>
    <rPh sb="45" eb="48">
      <t>リヨウシャ</t>
    </rPh>
    <rPh sb="54" eb="56">
      <t>イジョウ</t>
    </rPh>
    <rPh sb="56" eb="57">
      <t>ウ</t>
    </rPh>
    <rPh sb="58" eb="59">
      <t>イ</t>
    </rPh>
    <rPh sb="67" eb="69">
      <t>ジリツ</t>
    </rPh>
    <rPh sb="69" eb="71">
      <t>クンレン</t>
    </rPh>
    <rPh sb="86" eb="89">
      <t>ジギョウショ</t>
    </rPh>
    <rPh sb="96" eb="99">
      <t>ゼンネンド</t>
    </rPh>
    <rPh sb="100" eb="102">
      <t>ショウガイ</t>
    </rPh>
    <rPh sb="102" eb="104">
      <t>シエン</t>
    </rPh>
    <rPh sb="104" eb="106">
      <t>クブン</t>
    </rPh>
    <rPh sb="133" eb="136">
      <t>ショウガイシャ</t>
    </rPh>
    <rPh sb="136" eb="138">
      <t>テチョウ</t>
    </rPh>
    <rPh sb="139" eb="140">
      <t>キュウ</t>
    </rPh>
    <rPh sb="141" eb="142">
      <t>アイ</t>
    </rPh>
    <rPh sb="143" eb="145">
      <t>テチョウ</t>
    </rPh>
    <rPh sb="146" eb="147">
      <t>ド</t>
    </rPh>
    <rPh sb="147" eb="148">
      <t>モ</t>
    </rPh>
    <rPh sb="162" eb="163">
      <t>モ</t>
    </rPh>
    <rPh sb="169" eb="170">
      <t>マタ</t>
    </rPh>
    <rPh sb="171" eb="173">
      <t>ショウガイ</t>
    </rPh>
    <rPh sb="173" eb="175">
      <t>キソ</t>
    </rPh>
    <rPh sb="175" eb="177">
      <t>ネンキン</t>
    </rPh>
    <rPh sb="178" eb="179">
      <t>キュウ</t>
    </rPh>
    <rPh sb="180" eb="182">
      <t>ジュキュウ</t>
    </rPh>
    <rPh sb="186" eb="189">
      <t>リヨウシャ</t>
    </rPh>
    <rPh sb="193" eb="195">
      <t>イジョウ</t>
    </rPh>
    <rPh sb="195" eb="196">
      <t>ウ</t>
    </rPh>
    <rPh sb="196" eb="197">
      <t>イ</t>
    </rPh>
    <rPh sb="205" eb="206">
      <t>マン</t>
    </rPh>
    <rPh sb="208" eb="209">
      <t>サイ</t>
    </rPh>
    <rPh sb="209" eb="211">
      <t>イジョウ</t>
    </rPh>
    <rPh sb="212" eb="215">
      <t>リヨウシャ</t>
    </rPh>
    <rPh sb="217" eb="219">
      <t>クブン</t>
    </rPh>
    <rPh sb="219" eb="221">
      <t>ジョウイ</t>
    </rPh>
    <rPh sb="224" eb="225">
      <t>アツカ</t>
    </rPh>
    <phoneticPr fontId="2"/>
  </si>
  <si>
    <t>ア　全事業所（就労継続支援Ｂ型事業所を除く。）
　　直近２年間のいずれかで障害福祉計画に定める就労移行実績を達成している。
イ　就労継続支援Ｂ型事業所
　　直近２年間のいずれかで就労継続支援実績又は別に定める工賃実績を達成している。</t>
    <rPh sb="2" eb="3">
      <t>ゼン</t>
    </rPh>
    <rPh sb="3" eb="6">
      <t>ジギョウショ</t>
    </rPh>
    <rPh sb="37" eb="39">
      <t>ショウガイ</t>
    </rPh>
    <rPh sb="39" eb="41">
      <t>フクシ</t>
    </rPh>
    <rPh sb="41" eb="43">
      <t>ケイカク</t>
    </rPh>
    <rPh sb="44" eb="45">
      <t>サダ</t>
    </rPh>
    <rPh sb="47" eb="49">
      <t>シュウロウ</t>
    </rPh>
    <rPh sb="49" eb="51">
      <t>イコウ</t>
    </rPh>
    <rPh sb="51" eb="53">
      <t>ジッセキ</t>
    </rPh>
    <rPh sb="54" eb="56">
      <t>タッセイ</t>
    </rPh>
    <rPh sb="64" eb="66">
      <t>シュウロウ</t>
    </rPh>
    <rPh sb="66" eb="68">
      <t>ケイゾク</t>
    </rPh>
    <rPh sb="68" eb="70">
      <t>シエン</t>
    </rPh>
    <rPh sb="71" eb="72">
      <t>ガタ</t>
    </rPh>
    <rPh sb="72" eb="75">
      <t>ジギョウショ</t>
    </rPh>
    <rPh sb="89" eb="91">
      <t>シュウロウ</t>
    </rPh>
    <rPh sb="91" eb="93">
      <t>ケイゾク</t>
    </rPh>
    <rPh sb="93" eb="95">
      <t>シエン</t>
    </rPh>
    <rPh sb="95" eb="97">
      <t>ジッセキ</t>
    </rPh>
    <rPh sb="97" eb="98">
      <t>マタ</t>
    </rPh>
    <rPh sb="99" eb="100">
      <t>ベツ</t>
    </rPh>
    <rPh sb="101" eb="102">
      <t>サダ</t>
    </rPh>
    <rPh sb="104" eb="106">
      <t>コウチン</t>
    </rPh>
    <rPh sb="106" eb="108">
      <t>ジッセキ</t>
    </rPh>
    <rPh sb="109" eb="111">
      <t>タッセイ</t>
    </rPh>
    <phoneticPr fontId="2"/>
  </si>
  <si>
    <t>（４）ア　障害福祉計画における就労移行実績の達成状況〔別紙３添付様式４－１〕</t>
    <rPh sb="5" eb="7">
      <t>ショウガイ</t>
    </rPh>
    <rPh sb="7" eb="9">
      <t>フクシ</t>
    </rPh>
    <rPh sb="9" eb="11">
      <t>ケイカク</t>
    </rPh>
    <rPh sb="15" eb="17">
      <t>シュウロウ</t>
    </rPh>
    <rPh sb="17" eb="19">
      <t>イコウ</t>
    </rPh>
    <rPh sb="19" eb="21">
      <t>ジッセキ</t>
    </rPh>
    <rPh sb="22" eb="24">
      <t>タッセイ</t>
    </rPh>
    <rPh sb="24" eb="26">
      <t>ジョウキョウ</t>
    </rPh>
    <rPh sb="27" eb="29">
      <t>ベッシ</t>
    </rPh>
    <rPh sb="30" eb="32">
      <t>テンプ</t>
    </rPh>
    <rPh sb="32" eb="34">
      <t>ヨウシキ</t>
    </rPh>
    <phoneticPr fontId="2"/>
  </si>
  <si>
    <t>なお、満５０歳以上の利用者の障害支援区分は１区分上位となります。</t>
    <rPh sb="3" eb="4">
      <t>マン</t>
    </rPh>
    <rPh sb="6" eb="7">
      <t>サイ</t>
    </rPh>
    <rPh sb="7" eb="9">
      <t>イジョウ</t>
    </rPh>
    <rPh sb="10" eb="13">
      <t>リヨウシャ</t>
    </rPh>
    <rPh sb="14" eb="16">
      <t>ショウガイ</t>
    </rPh>
    <rPh sb="16" eb="18">
      <t>シエン</t>
    </rPh>
    <rPh sb="18" eb="20">
      <t>クブン</t>
    </rPh>
    <rPh sb="22" eb="24">
      <t>クブン</t>
    </rPh>
    <rPh sb="24" eb="26">
      <t>ジョウイ</t>
    </rPh>
    <phoneticPr fontId="2"/>
  </si>
  <si>
    <t>各年度において、令和３年度の一般就労への移行実績の１．２８倍以上</t>
    <rPh sb="0" eb="3">
      <t>カクネンド</t>
    </rPh>
    <phoneticPr fontId="2"/>
  </si>
  <si>
    <t>令和５年度</t>
    <rPh sb="0" eb="2">
      <t>レイワ</t>
    </rPh>
    <rPh sb="3" eb="5">
      <t>ネンド</t>
    </rPh>
    <phoneticPr fontId="2"/>
  </si>
  <si>
    <t>各年度において、令和３年度の一般就労への移行実績の１．２９倍以上</t>
    <rPh sb="0" eb="3">
      <t>カクネンド</t>
    </rPh>
    <phoneticPr fontId="2"/>
  </si>
  <si>
    <t>各年度において、令和３年度の一般就労への移行実績の１．３１倍以上</t>
    <rPh sb="0" eb="3">
      <t>カクネンド</t>
    </rPh>
    <phoneticPr fontId="2"/>
  </si>
  <si>
    <t>※　令和３年度に就労移行実績がある場合、この様式を使用してください。</t>
    <phoneticPr fontId="2"/>
  </si>
  <si>
    <t>別紙３添付様式４－１</t>
    <rPh sb="0" eb="2">
      <t>ベッシ</t>
    </rPh>
    <rPh sb="3" eb="5">
      <t>テンプ</t>
    </rPh>
    <rPh sb="5" eb="7">
      <t>ヨウシキ</t>
    </rPh>
    <phoneticPr fontId="2"/>
  </si>
  <si>
    <t>令和３年度
就労移行実績（人）</t>
    <rPh sb="0" eb="2">
      <t>レイワ</t>
    </rPh>
    <rPh sb="3" eb="4">
      <t>ネン</t>
    </rPh>
    <rPh sb="4" eb="5">
      <t>ド</t>
    </rPh>
    <rPh sb="6" eb="8">
      <t>シュウロウ</t>
    </rPh>
    <rPh sb="8" eb="10">
      <t>イコウ</t>
    </rPh>
    <rPh sb="10" eb="12">
      <t>ジッセキ</t>
    </rPh>
    <rPh sb="13" eb="14">
      <t>ニン</t>
    </rPh>
    <phoneticPr fontId="2"/>
  </si>
  <si>
    <t>令和３年度からの伸び率</t>
    <rPh sb="0" eb="2">
      <t>レイワ</t>
    </rPh>
    <rPh sb="3" eb="4">
      <t>ネン</t>
    </rPh>
    <rPh sb="4" eb="5">
      <t>ド</t>
    </rPh>
    <rPh sb="8" eb="9">
      <t>ノ</t>
    </rPh>
    <rPh sb="10" eb="11">
      <t>リツ</t>
    </rPh>
    <phoneticPr fontId="2"/>
  </si>
  <si>
    <t>※　令和３年度に就労移行実績が０人の場合、この様式を使用してください。</t>
    <rPh sb="2" eb="4">
      <t>レイワ</t>
    </rPh>
    <rPh sb="5" eb="7">
      <t>ネンド</t>
    </rPh>
    <rPh sb="6" eb="7">
      <t>ド</t>
    </rPh>
    <rPh sb="8" eb="14">
      <t>シュウロウイコウジッセキ</t>
    </rPh>
    <rPh sb="16" eb="17">
      <t>ニン</t>
    </rPh>
    <rPh sb="18" eb="20">
      <t>バアイ</t>
    </rPh>
    <rPh sb="23" eb="25">
      <t>ヨウシキ</t>
    </rPh>
    <rPh sb="26" eb="28">
      <t>シヨウ</t>
    </rPh>
    <phoneticPr fontId="2"/>
  </si>
  <si>
    <t>令和３年度は就労移行実績が０人であるが、令和４年度又は令和５年度のいずれかの年度において、２人以上の就労移行実績がある。</t>
    <rPh sb="0" eb="2">
      <t>レイワ</t>
    </rPh>
    <rPh sb="3" eb="5">
      <t>ネンド</t>
    </rPh>
    <rPh sb="4" eb="5">
      <t>ド</t>
    </rPh>
    <rPh sb="6" eb="8">
      <t>シュウロウ</t>
    </rPh>
    <rPh sb="8" eb="10">
      <t>イコウ</t>
    </rPh>
    <rPh sb="10" eb="12">
      <t>ジッセキ</t>
    </rPh>
    <rPh sb="14" eb="15">
      <t>ニン</t>
    </rPh>
    <rPh sb="20" eb="22">
      <t>レイワ</t>
    </rPh>
    <rPh sb="23" eb="24">
      <t>ネン</t>
    </rPh>
    <rPh sb="24" eb="25">
      <t>ド</t>
    </rPh>
    <rPh sb="25" eb="26">
      <t>マタ</t>
    </rPh>
    <rPh sb="27" eb="29">
      <t>レイワ</t>
    </rPh>
    <rPh sb="30" eb="31">
      <t>ネン</t>
    </rPh>
    <rPh sb="31" eb="32">
      <t>ド</t>
    </rPh>
    <rPh sb="38" eb="40">
      <t>ネンド</t>
    </rPh>
    <rPh sb="46" eb="47">
      <t>ニン</t>
    </rPh>
    <rPh sb="47" eb="49">
      <t>イジョウ</t>
    </rPh>
    <rPh sb="50" eb="56">
      <t>シュウロウイコウジッセキ</t>
    </rPh>
    <phoneticPr fontId="2"/>
  </si>
  <si>
    <t>別紙３添付様式４－２</t>
    <rPh sb="0" eb="2">
      <t>ベッシ</t>
    </rPh>
    <rPh sb="3" eb="5">
      <t>テンプ</t>
    </rPh>
    <rPh sb="5" eb="7">
      <t>ヨウシキ</t>
    </rPh>
    <phoneticPr fontId="2"/>
  </si>
  <si>
    <t>※　補助対象年度に就労継続支援事業Ｂ型を運営している場合のみ回答ください。</t>
    <rPh sb="2" eb="4">
      <t>ホジョ</t>
    </rPh>
    <rPh sb="4" eb="6">
      <t>タイショウ</t>
    </rPh>
    <rPh sb="6" eb="8">
      <t>ネンド</t>
    </rPh>
    <rPh sb="9" eb="17">
      <t>シュウロウケイゾクシエンジギョウ</t>
    </rPh>
    <rPh sb="18" eb="19">
      <t>ガタ</t>
    </rPh>
    <rPh sb="20" eb="22">
      <t>ウンエイ</t>
    </rPh>
    <rPh sb="26" eb="28">
      <t>バアイ</t>
    </rPh>
    <rPh sb="30" eb="32">
      <t>カイトウ</t>
    </rPh>
    <phoneticPr fontId="2"/>
  </si>
  <si>
    <t>※申請年度は受講予定年月日及び実施予定年月日を記入する。</t>
    <rPh sb="1" eb="3">
      <t>シンセイ</t>
    </rPh>
    <phoneticPr fontId="2"/>
  </si>
  <si>
    <t>単価（事業所当たり年額）</t>
    <rPh sb="0" eb="2">
      <t>タンカ</t>
    </rPh>
    <rPh sb="6" eb="7">
      <t>ア</t>
    </rPh>
    <rPh sb="9" eb="11">
      <t>ネンガク</t>
    </rPh>
    <phoneticPr fontId="2"/>
  </si>
  <si>
    <t>障害福祉サービス等事業者に対する経営管理研修</t>
    <phoneticPr fontId="2"/>
  </si>
  <si>
    <t>障害福祉サービス等事業者に対する経営管理研修「障害福祉サービス等人材育成・定着支援セミナー（研修動画配信）」</t>
  </si>
  <si>
    <t>障害者虐待防止・権利擁護研修【障害者福祉施設等職員コース】「講義」</t>
  </si>
  <si>
    <t>障害者虐待防止・権利擁護研修【障害者福祉施設等職員コース】「演習」</t>
  </si>
  <si>
    <t>東京都障害者ピアサポート研修</t>
  </si>
  <si>
    <t>医療的ケア児等受入促進研修</t>
  </si>
  <si>
    <t>就労支援体制レベルアップ事業（従事者研修）</t>
  </si>
  <si>
    <t>工賃アップセミナー　基礎編</t>
  </si>
  <si>
    <t>工賃アップセミナー　応用編</t>
  </si>
  <si>
    <t>経営維持向上セミナー</t>
  </si>
  <si>
    <t>令和３年度</t>
    <rPh sb="0" eb="2">
      <t>レイワ</t>
    </rPh>
    <rPh sb="3" eb="5">
      <t>ネンド</t>
    </rPh>
    <phoneticPr fontId="2"/>
  </si>
  <si>
    <t>受審(予定)年月日</t>
    <rPh sb="0" eb="2">
      <t>ジュシン</t>
    </rPh>
    <rPh sb="3" eb="5">
      <t>ヨテイ</t>
    </rPh>
    <rPh sb="6" eb="8">
      <t>ネンゲツ</t>
    </rPh>
    <rPh sb="8" eb="9">
      <t>ビ</t>
    </rPh>
    <phoneticPr fontId="2"/>
  </si>
  <si>
    <t>)</t>
    <phoneticPr fontId="2"/>
  </si>
  <si>
    <t>月</t>
    <rPh sb="0" eb="1">
      <t>ガツ</t>
    </rPh>
    <phoneticPr fontId="2"/>
  </si>
  <si>
    <t>日</t>
    <rPh sb="0" eb="1">
      <t>ニチ</t>
    </rPh>
    <phoneticPr fontId="2"/>
  </si>
  <si>
    <t>事業所内に掲示《必須》</t>
    <rPh sb="0" eb="3">
      <t>ジギョウショ</t>
    </rPh>
    <rPh sb="3" eb="4">
      <t>ナイ</t>
    </rPh>
    <rPh sb="5" eb="7">
      <t>ケイジ</t>
    </rPh>
    <rPh sb="8" eb="10">
      <t>ヒッス</t>
    </rPh>
    <phoneticPr fontId="2"/>
  </si>
  <si>
    <t>利用者、家族、職員等に配布《必須》</t>
    <rPh sb="0" eb="3">
      <t>リヨウシャ</t>
    </rPh>
    <rPh sb="4" eb="6">
      <t>カゾク</t>
    </rPh>
    <rPh sb="7" eb="9">
      <t>ショクイン</t>
    </rPh>
    <rPh sb="9" eb="10">
      <t>トウ</t>
    </rPh>
    <rPh sb="11" eb="13">
      <t>ハイフ</t>
    </rPh>
    <phoneticPr fontId="2"/>
  </si>
  <si>
    <t>法人又は事業所のホームページに掲載《推奨》</t>
    <rPh sb="0" eb="2">
      <t>ホウジン</t>
    </rPh>
    <rPh sb="2" eb="3">
      <t>マタ</t>
    </rPh>
    <rPh sb="4" eb="7">
      <t>ジギョウショ</t>
    </rPh>
    <rPh sb="15" eb="17">
      <t>ケイサイ</t>
    </rPh>
    <rPh sb="18" eb="20">
      <t>スイショウ</t>
    </rPh>
    <phoneticPr fontId="2"/>
  </si>
  <si>
    <t>「とうきょう福祉ナビゲーション」第三者評価ページ「事業者のコメント」欄に記入《推奨》</t>
    <rPh sb="6" eb="8">
      <t>フクシ</t>
    </rPh>
    <rPh sb="16" eb="17">
      <t>ダイ</t>
    </rPh>
    <rPh sb="17" eb="19">
      <t>サンシャ</t>
    </rPh>
    <rPh sb="19" eb="21">
      <t>ヒョウカ</t>
    </rPh>
    <rPh sb="25" eb="28">
      <t>ジギョウシャ</t>
    </rPh>
    <rPh sb="34" eb="35">
      <t>ラン</t>
    </rPh>
    <rPh sb="36" eb="38">
      <t>キニュウ</t>
    </rPh>
    <rPh sb="39" eb="41">
      <t>スイショウ</t>
    </rPh>
    <phoneticPr fontId="2"/>
  </si>
  <si>
    <t>(別紙５別添　改善計画・実施状況に所要事項を記載)</t>
    <rPh sb="1" eb="3">
      <t>ベッシ</t>
    </rPh>
    <rPh sb="4" eb="6">
      <t>ベッテン</t>
    </rPh>
    <rPh sb="7" eb="9">
      <t>カイゼン</t>
    </rPh>
    <rPh sb="9" eb="11">
      <t>ケイカク</t>
    </rPh>
    <rPh sb="12" eb="14">
      <t>ジッシ</t>
    </rPh>
    <rPh sb="14" eb="16">
      <t>ジョウキョウ</t>
    </rPh>
    <rPh sb="17" eb="19">
      <t>ショヨウ</t>
    </rPh>
    <rPh sb="19" eb="21">
      <t>ジコウ</t>
    </rPh>
    <rPh sb="22" eb="24">
      <t>キサイ</t>
    </rPh>
    <phoneticPr fontId="2"/>
  </si>
  <si>
    <t>受審していない年度は、「改善計画」に基づいた「実施状況」を記載してください。</t>
    <phoneticPr fontId="2"/>
  </si>
  <si>
    <t>※当該年度が受審年度の場合は、「評価結果に基づく現状分析」及び「改善計画」を記載し、</t>
    <phoneticPr fontId="2"/>
  </si>
  <si>
    <t>１．福祉サービス第三者評価の実施(予定)年月日</t>
    <rPh sb="2" eb="4">
      <t>フクシ</t>
    </rPh>
    <rPh sb="8" eb="9">
      <t>ダイ</t>
    </rPh>
    <rPh sb="9" eb="11">
      <t>サンシャ</t>
    </rPh>
    <rPh sb="11" eb="13">
      <t>ヒョウカ</t>
    </rPh>
    <rPh sb="14" eb="16">
      <t>ジッシ</t>
    </rPh>
    <rPh sb="17" eb="19">
      <t>ヨテイ</t>
    </rPh>
    <rPh sb="20" eb="23">
      <t>ネンガッピ</t>
    </rPh>
    <phoneticPr fontId="2"/>
  </si>
  <si>
    <t>※事業所への訪問調査の実施日(複数の日にわたる場合は、その最終日)</t>
    <rPh sb="1" eb="4">
      <t>ジギョウショ</t>
    </rPh>
    <rPh sb="6" eb="8">
      <t>ホウモン</t>
    </rPh>
    <rPh sb="8" eb="10">
      <t>チョウサ</t>
    </rPh>
    <rPh sb="11" eb="14">
      <t>ジッシビ</t>
    </rPh>
    <rPh sb="15" eb="17">
      <t>フクスウ</t>
    </rPh>
    <rPh sb="18" eb="19">
      <t>ヒ</t>
    </rPh>
    <rPh sb="23" eb="25">
      <t>バアイ</t>
    </rPh>
    <rPh sb="29" eb="32">
      <t>サイシュウビ</t>
    </rPh>
    <phoneticPr fontId="2"/>
  </si>
  <si>
    <t>①　受審したこと(すること)が確認できる契約書等の書類</t>
    <rPh sb="2" eb="3">
      <t>ウケ</t>
    </rPh>
    <rPh sb="3" eb="4">
      <t>シン</t>
    </rPh>
    <rPh sb="15" eb="17">
      <t>カクニン</t>
    </rPh>
    <rPh sb="20" eb="23">
      <t>ケイヤクショ</t>
    </rPh>
    <rPh sb="23" eb="24">
      <t>トウ</t>
    </rPh>
    <rPh sb="25" eb="27">
      <t>ショルイ</t>
    </rPh>
    <phoneticPr fontId="2"/>
  </si>
  <si>
    <t>受審申込の検討状況がわかる書面(様式任意)　　　　　　　　　　　など</t>
    <rPh sb="0" eb="1">
      <t>ジュ</t>
    </rPh>
    <rPh sb="1" eb="2">
      <t>シン</t>
    </rPh>
    <rPh sb="2" eb="4">
      <t>モウシコミ</t>
    </rPh>
    <rPh sb="5" eb="7">
      <t>ケントウ</t>
    </rPh>
    <rPh sb="7" eb="9">
      <t>ジョウキョウ</t>
    </rPh>
    <rPh sb="13" eb="15">
      <t>ショメン</t>
    </rPh>
    <rPh sb="16" eb="18">
      <t>ヨウシキ</t>
    </rPh>
    <rPh sb="18" eb="20">
      <t>ニンイ</t>
    </rPh>
    <phoneticPr fontId="2"/>
  </si>
  <si>
    <t>例：評価結果報告書の写し(受審年月日が入ったもの)　など</t>
    <rPh sb="0" eb="1">
      <t>レイ</t>
    </rPh>
    <rPh sb="2" eb="4">
      <t>ヒョウカ</t>
    </rPh>
    <rPh sb="4" eb="6">
      <t>ケッカ</t>
    </rPh>
    <rPh sb="6" eb="8">
      <t>ホウコク</t>
    </rPh>
    <rPh sb="8" eb="9">
      <t>ショ</t>
    </rPh>
    <rPh sb="10" eb="11">
      <t>ウツ</t>
    </rPh>
    <rPh sb="13" eb="14">
      <t>ウケ</t>
    </rPh>
    <rPh sb="14" eb="15">
      <t>シン</t>
    </rPh>
    <rPh sb="15" eb="18">
      <t>ネンガッピ</t>
    </rPh>
    <rPh sb="19" eb="20">
      <t>ハイ</t>
    </rPh>
    <phoneticPr fontId="2"/>
  </si>
  <si>
    <t>　文京区障害者日中活動系サービス推進事業補助金交付要綱第９条の規定により補助金の変更交付を受けたいので、関係書類を添えて、以下のとおり申請します。</t>
    <rPh sb="27" eb="28">
      <t>ダイ</t>
    </rPh>
    <rPh sb="29" eb="30">
      <t>ジョウ</t>
    </rPh>
    <rPh sb="31" eb="33">
      <t>キテイ</t>
    </rPh>
    <rPh sb="40" eb="42">
      <t>ヘンコウ</t>
    </rPh>
    <rPh sb="42" eb="44">
      <t>コウフ</t>
    </rPh>
    <rPh sb="45" eb="46">
      <t>ウ</t>
    </rPh>
    <rPh sb="61" eb="63">
      <t>イカ</t>
    </rPh>
    <rPh sb="67" eb="69">
      <t>シンセイ</t>
    </rPh>
    <phoneticPr fontId="2"/>
  </si>
  <si>
    <t>変更交付申請額</t>
    <rPh sb="0" eb="2">
      <t>ヘンコウ</t>
    </rPh>
    <rPh sb="2" eb="4">
      <t>コウフ</t>
    </rPh>
    <rPh sb="4" eb="7">
      <t>シンセイガク</t>
    </rPh>
    <phoneticPr fontId="2"/>
  </si>
  <si>
    <t>交付決定済額</t>
    <rPh sb="0" eb="2">
      <t>コウフ</t>
    </rPh>
    <rPh sb="2" eb="4">
      <t>ケッテイ</t>
    </rPh>
    <rPh sb="4" eb="5">
      <t>ズ</t>
    </rPh>
    <rPh sb="5" eb="6">
      <t>ガク</t>
    </rPh>
    <phoneticPr fontId="2"/>
  </si>
  <si>
    <t>金</t>
    <rPh sb="0" eb="1">
      <t>カネ</t>
    </rPh>
    <phoneticPr fontId="2"/>
  </si>
  <si>
    <t>円</t>
    <rPh sb="0" eb="1">
      <t>エン</t>
    </rPh>
    <phoneticPr fontId="2"/>
  </si>
  <si>
    <t>文京区障害者日中活動系サービス推進事業補助金変更交付申請書（　　　　年度）</t>
    <rPh sb="0" eb="3">
      <t>ブンキョウク</t>
    </rPh>
    <rPh sb="3" eb="6">
      <t>ショウガイシャ</t>
    </rPh>
    <rPh sb="6" eb="8">
      <t>ニッチュウ</t>
    </rPh>
    <rPh sb="8" eb="10">
      <t>カツドウ</t>
    </rPh>
    <rPh sb="10" eb="11">
      <t>ケイ</t>
    </rPh>
    <rPh sb="15" eb="17">
      <t>スイシン</t>
    </rPh>
    <rPh sb="17" eb="19">
      <t>ジギョウ</t>
    </rPh>
    <rPh sb="19" eb="22">
      <t>ホジョキン</t>
    </rPh>
    <rPh sb="22" eb="24">
      <t>ヘンコウ</t>
    </rPh>
    <rPh sb="24" eb="26">
      <t>コウフ</t>
    </rPh>
    <rPh sb="26" eb="28">
      <t>シンセイ</t>
    </rPh>
    <rPh sb="28" eb="29">
      <t>ショ</t>
    </rPh>
    <rPh sb="34" eb="36">
      <t>ネンド</t>
    </rPh>
    <phoneticPr fontId="2"/>
  </si>
  <si>
    <t>　　　　年度文京区障害者日中活動系サービス推進事業補助金所要額調書
（別紙１）のとおり</t>
    <rPh sb="4" eb="6">
      <t>ネンド</t>
    </rPh>
    <rPh sb="6" eb="9">
      <t>ブンキョウク</t>
    </rPh>
    <rPh sb="9" eb="12">
      <t>ショウガイシャ</t>
    </rPh>
    <rPh sb="12" eb="14">
      <t>ニッチュウ</t>
    </rPh>
    <rPh sb="14" eb="16">
      <t>カツドウ</t>
    </rPh>
    <rPh sb="16" eb="17">
      <t>ケイ</t>
    </rPh>
    <rPh sb="21" eb="23">
      <t>スイシン</t>
    </rPh>
    <rPh sb="23" eb="25">
      <t>ジギョウ</t>
    </rPh>
    <rPh sb="25" eb="28">
      <t>ホジョキン</t>
    </rPh>
    <rPh sb="28" eb="30">
      <t>ショヨウ</t>
    </rPh>
    <rPh sb="30" eb="31">
      <t>ガク</t>
    </rPh>
    <rPh sb="31" eb="33">
      <t>チョウショ</t>
    </rPh>
    <rPh sb="35" eb="37">
      <t>ベッシ</t>
    </rPh>
    <phoneticPr fontId="2"/>
  </si>
  <si>
    <t>　　　　年度文京区障害者日中活動系サービス推進事業補助金所要額調書</t>
    <rPh sb="4" eb="6">
      <t>ネンド</t>
    </rPh>
    <rPh sb="6" eb="9">
      <t>ブンキョウク</t>
    </rPh>
    <rPh sb="9" eb="12">
      <t>ショウガイシャ</t>
    </rPh>
    <rPh sb="12" eb="16">
      <t>ニッチュウカツドウ</t>
    </rPh>
    <rPh sb="16" eb="17">
      <t>ケイ</t>
    </rPh>
    <rPh sb="21" eb="23">
      <t>スイシン</t>
    </rPh>
    <rPh sb="23" eb="25">
      <t>ジギョウ</t>
    </rPh>
    <rPh sb="25" eb="28">
      <t>ホジョキン</t>
    </rPh>
    <rPh sb="28" eb="30">
      <t>ショヨウ</t>
    </rPh>
    <rPh sb="30" eb="31">
      <t>ガク</t>
    </rPh>
    <rPh sb="31" eb="33">
      <t>チョウショ</t>
    </rPh>
    <phoneticPr fontId="2"/>
  </si>
  <si>
    <t>別記様式第４号（第９条関係）</t>
    <rPh sb="0" eb="2">
      <t>ベッキ</t>
    </rPh>
    <rPh sb="2" eb="4">
      <t>ヨウシキ</t>
    </rPh>
    <rPh sb="4" eb="5">
      <t>ダイ</t>
    </rPh>
    <rPh sb="6" eb="7">
      <t>ゴウ</t>
    </rPh>
    <rPh sb="8" eb="9">
      <t>ダイ</t>
    </rPh>
    <rPh sb="10" eb="11">
      <t>ジョウ</t>
    </rPh>
    <rPh sb="11" eb="13">
      <t>カンケイ</t>
    </rPh>
    <phoneticPr fontId="2"/>
  </si>
  <si>
    <t>令和４年度又は令和５年度のいずれかで、平均工賃16,154円以上かつ前年度から１割増加してるか否かで達成状況を判定</t>
    <rPh sb="0" eb="2">
      <t>レイワ</t>
    </rPh>
    <rPh sb="3" eb="4">
      <t>ネン</t>
    </rPh>
    <rPh sb="4" eb="5">
      <t>ド</t>
    </rPh>
    <rPh sb="5" eb="6">
      <t>マタ</t>
    </rPh>
    <rPh sb="7" eb="9">
      <t>レイワ</t>
    </rPh>
    <rPh sb="10" eb="11">
      <t>ネン</t>
    </rPh>
    <rPh sb="19" eb="23">
      <t>ヘイキンコウチン</t>
    </rPh>
    <rPh sb="29" eb="30">
      <t>エン</t>
    </rPh>
    <rPh sb="30" eb="32">
      <t>イジョウ</t>
    </rPh>
    <rPh sb="34" eb="37">
      <t>ゼンネンド</t>
    </rPh>
    <rPh sb="40" eb="41">
      <t>ワリ</t>
    </rPh>
    <rPh sb="41" eb="43">
      <t>ゾウカ</t>
    </rPh>
    <rPh sb="47" eb="48">
      <t>イナ</t>
    </rPh>
    <rPh sb="50" eb="54">
      <t>タッセイジョウキョウ</t>
    </rPh>
    <rPh sb="55" eb="57">
      <t>ハンテイ</t>
    </rPh>
    <phoneticPr fontId="2"/>
  </si>
  <si>
    <t>令和４年度又は令和５年度のいずれかで、平均工賃16,154円以上か否かで達成状況を判定</t>
    <rPh sb="0" eb="2">
      <t>レイワ</t>
    </rPh>
    <rPh sb="3" eb="4">
      <t>ネン</t>
    </rPh>
    <rPh sb="5" eb="6">
      <t>マタ</t>
    </rPh>
    <rPh sb="7" eb="9">
      <t>レイワ</t>
    </rPh>
    <rPh sb="10" eb="11">
      <t>ネン</t>
    </rPh>
    <rPh sb="19" eb="21">
      <t>ヘイキン</t>
    </rPh>
    <rPh sb="21" eb="23">
      <t>コウチン</t>
    </rPh>
    <rPh sb="29" eb="30">
      <t>エン</t>
    </rPh>
    <rPh sb="30" eb="32">
      <t>イジョウ</t>
    </rPh>
    <rPh sb="33" eb="34">
      <t>イナ</t>
    </rPh>
    <rPh sb="36" eb="40">
      <t>タッセイジョウキョウ</t>
    </rPh>
    <rPh sb="41" eb="43">
      <t>ハンテイ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</si>
</sst>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_);[Red]\(#,##0\)"/>
    <numFmt numFmtId="178" formatCode="#,##0&quot;名&quot;"/>
    <numFmt numFmtId="179" formatCode="#,##0&quot;点&quot;"/>
    <numFmt numFmtId="180" formatCode="#,##0&quot;時&quot;&quot;間&quot;"/>
    <numFmt numFmtId="181" formatCode="#,###;[Red]\-#,###"/>
    <numFmt numFmtId="182" formatCode="#,##0&quot;円&quot;"/>
    <numFmt numFmtId="183" formatCode="0_ "/>
    <numFmt numFmtId="184" formatCode="[$-411]ggge&quot;年&quot;m&quot;月&quot;d&quot;日&quot;;@"/>
    <numFmt numFmtId="185" formatCode="#,##0&quot;人&quot;"/>
    <numFmt numFmtId="186" formatCode="0.00_ "/>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b/>
      <sz val="14"/>
      <name val="ＭＳ 明朝"/>
      <family val="1"/>
      <charset val="128"/>
    </font>
    <font>
      <sz val="8"/>
      <name val="ＭＳ 明朝"/>
      <family val="1"/>
      <charset val="128"/>
    </font>
    <font>
      <sz val="7"/>
      <name val="ＭＳ 明朝"/>
      <family val="1"/>
      <charset val="128"/>
    </font>
    <font>
      <i/>
      <sz val="10"/>
      <color indexed="10"/>
      <name val="ＭＳ 明朝"/>
      <family val="1"/>
      <charset val="128"/>
    </font>
    <font>
      <i/>
      <sz val="9"/>
      <color indexed="10"/>
      <name val="ＭＳ 明朝"/>
      <family val="1"/>
      <charset val="128"/>
    </font>
    <font>
      <i/>
      <sz val="9"/>
      <color indexed="10"/>
      <name val="ＭＳ Ｐゴシック"/>
      <family val="3"/>
      <charset val="128"/>
    </font>
    <font>
      <sz val="11"/>
      <name val="ＭＳ Ｐ明朝"/>
      <family val="1"/>
      <charset val="128"/>
    </font>
    <font>
      <sz val="11"/>
      <color rgb="FFFF0000"/>
      <name val="ＭＳ 明朝"/>
      <family val="1"/>
      <charset val="128"/>
    </font>
    <font>
      <b/>
      <u/>
      <sz val="11"/>
      <color rgb="FFFF0000"/>
      <name val="ＭＳ 明朝"/>
      <family val="1"/>
      <charset val="128"/>
    </font>
    <font>
      <i/>
      <sz val="10"/>
      <color theme="1"/>
      <name val="ＭＳ 明朝"/>
      <family val="1"/>
      <charset val="128"/>
    </font>
    <font>
      <sz val="11"/>
      <name val="HG丸ｺﾞｼｯｸM-PRO"/>
      <family val="3"/>
      <charset val="128"/>
    </font>
    <font>
      <sz val="22"/>
      <name val="HG丸ｺﾞｼｯｸM-PRO"/>
      <family val="3"/>
      <charset val="128"/>
    </font>
    <font>
      <u/>
      <sz val="11"/>
      <color rgb="FF00B0F0"/>
      <name val="ＭＳ 明朝"/>
      <family val="1"/>
      <charset val="128"/>
    </font>
    <font>
      <u/>
      <sz val="10"/>
      <color rgb="FFFF0000"/>
      <name val="ＭＳ 明朝"/>
      <family val="1"/>
      <charset val="128"/>
    </font>
    <font>
      <sz val="11"/>
      <color theme="1"/>
      <name val="ＭＳ 明朝"/>
      <family val="1"/>
      <charset val="128"/>
    </font>
    <font>
      <sz val="10"/>
      <color theme="1"/>
      <name val="ＭＳ 明朝"/>
      <family val="1"/>
      <charset val="128"/>
    </font>
    <font>
      <sz val="24"/>
      <color theme="1"/>
      <name val="HGS創英角ﾎﾟｯﾌﾟ体"/>
      <family val="3"/>
      <charset val="128"/>
    </font>
    <font>
      <sz val="24"/>
      <color theme="1"/>
      <name val="ＭＳ Ｐゴシック"/>
      <family val="3"/>
      <charset val="128"/>
    </font>
    <font>
      <sz val="11"/>
      <color theme="1"/>
      <name val="HG丸ｺﾞｼｯｸM-PRO"/>
      <family val="3"/>
      <charset val="128"/>
    </font>
    <font>
      <sz val="18"/>
      <color theme="1"/>
      <name val="HGS創英角ﾎﾟｯﾌﾟ体"/>
      <family val="3"/>
      <charset val="128"/>
    </font>
    <font>
      <sz val="24"/>
      <color theme="1"/>
      <name val="HG丸ｺﾞｼｯｸM-PRO"/>
      <family val="3"/>
      <charset val="128"/>
    </font>
    <font>
      <sz val="24"/>
      <color theme="1"/>
      <name val="ＭＳ Ｐ明朝"/>
      <family val="1"/>
      <charset val="128"/>
    </font>
    <font>
      <sz val="11"/>
      <color theme="1"/>
      <name val="ＭＳ Ｐゴシック"/>
      <family val="3"/>
      <charset val="128"/>
    </font>
    <font>
      <sz val="20"/>
      <color theme="1"/>
      <name val="ＭＳ Ｐ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22"/>
      <color theme="1"/>
      <name val="ＭＳ Ｐ明朝"/>
      <family val="1"/>
      <charset val="128"/>
    </font>
    <font>
      <sz val="22"/>
      <color theme="1"/>
      <name val="ＭＳ Ｐゴシック"/>
      <family val="3"/>
      <charset val="128"/>
    </font>
    <font>
      <sz val="22"/>
      <color theme="1"/>
      <name val="HG丸ｺﾞｼｯｸM-PRO"/>
      <family val="3"/>
      <charset val="128"/>
    </font>
    <font>
      <b/>
      <sz val="11"/>
      <color theme="1"/>
      <name val="ＭＳ Ｐゴシック"/>
      <family val="3"/>
      <charset val="128"/>
    </font>
    <font>
      <b/>
      <u/>
      <sz val="11"/>
      <color theme="1"/>
      <name val="ＭＳ 明朝"/>
      <family val="1"/>
      <charset val="128"/>
    </font>
    <font>
      <b/>
      <sz val="11"/>
      <color theme="1"/>
      <name val="ＭＳ 明朝"/>
      <family val="1"/>
      <charset val="128"/>
    </font>
    <font>
      <sz val="9"/>
      <color theme="1"/>
      <name val="ＭＳ 明朝"/>
      <family val="1"/>
      <charset val="128"/>
    </font>
    <font>
      <sz val="12"/>
      <color theme="1"/>
      <name val="ＭＳ Ｐゴシック"/>
      <family val="3"/>
      <charset val="128"/>
    </font>
    <font>
      <b/>
      <sz val="14"/>
      <color theme="1"/>
      <name val="ＭＳ 明朝"/>
      <family val="1"/>
      <charset val="128"/>
    </font>
    <font>
      <sz val="8"/>
      <color theme="1"/>
      <name val="ＭＳ 明朝"/>
      <family val="1"/>
      <charset val="128"/>
    </font>
    <font>
      <b/>
      <sz val="9"/>
      <color theme="1"/>
      <name val="ＭＳ 明朝"/>
      <family val="1"/>
      <charset val="128"/>
    </font>
    <font>
      <sz val="7"/>
      <color theme="1"/>
      <name val="ＭＳ 明朝"/>
      <family val="1"/>
      <charset val="128"/>
    </font>
    <font>
      <sz val="9"/>
      <color theme="1"/>
      <name val="ＭＳ ゴシック"/>
      <family val="3"/>
      <charset val="128"/>
    </font>
    <font>
      <sz val="12"/>
      <color theme="1"/>
      <name val="ＭＳ Ｐゴシック"/>
      <family val="3"/>
      <charset val="128"/>
      <scheme val="major"/>
    </font>
    <font>
      <b/>
      <sz val="12"/>
      <color rgb="FFFF0000"/>
      <name val="ＭＳ 明朝"/>
      <family val="1"/>
      <charset val="128"/>
    </font>
    <font>
      <u/>
      <sz val="11"/>
      <color theme="1"/>
      <name val="ＭＳ 明朝"/>
      <family val="1"/>
      <charset val="128"/>
    </font>
  </fonts>
  <fills count="3">
    <fill>
      <patternFill patternType="none"/>
    </fill>
    <fill>
      <patternFill patternType="gray125"/>
    </fill>
    <fill>
      <patternFill patternType="solid">
        <fgColor rgb="FFFFFFCC"/>
        <bgColor indexed="64"/>
      </patternFill>
    </fill>
  </fills>
  <borders count="137">
    <border>
      <left/>
      <right/>
      <top/>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23"/>
      </left>
      <right style="medium">
        <color indexed="23"/>
      </right>
      <top style="medium">
        <color indexed="23"/>
      </top>
      <bottom style="thin">
        <color indexed="23"/>
      </bottom>
      <diagonal/>
    </border>
    <border>
      <left style="hair">
        <color indexed="23"/>
      </left>
      <right style="medium">
        <color indexed="23"/>
      </right>
      <top style="thin">
        <color indexed="23"/>
      </top>
      <bottom style="thin">
        <color indexed="23"/>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bottom style="thin">
        <color indexed="23"/>
      </bottom>
      <diagonal/>
    </border>
    <border>
      <left style="thin">
        <color indexed="23"/>
      </left>
      <right/>
      <top style="medium">
        <color indexed="23"/>
      </top>
      <bottom style="thin">
        <color indexed="23"/>
      </bottom>
      <diagonal/>
    </border>
    <border>
      <left/>
      <right style="thin">
        <color indexed="23"/>
      </right>
      <top style="thin">
        <color indexed="23"/>
      </top>
      <bottom/>
      <diagonal/>
    </border>
    <border>
      <left/>
      <right style="thin">
        <color indexed="23"/>
      </right>
      <top/>
      <bottom style="thin">
        <color indexed="23"/>
      </bottom>
      <diagonal/>
    </border>
    <border>
      <left/>
      <right/>
      <top style="thin">
        <color indexed="23"/>
      </top>
      <bottom/>
      <diagonal/>
    </border>
    <border>
      <left/>
      <right/>
      <top style="thin">
        <color indexed="23"/>
      </top>
      <bottom style="thin">
        <color indexed="23"/>
      </bottom>
      <diagonal/>
    </border>
    <border>
      <left/>
      <right/>
      <top style="medium">
        <color indexed="23"/>
      </top>
      <bottom style="thin">
        <color indexed="23"/>
      </bottom>
      <diagonal/>
    </border>
    <border>
      <left/>
      <right/>
      <top style="medium">
        <color indexed="23"/>
      </top>
      <bottom/>
      <diagonal/>
    </border>
    <border>
      <left style="medium">
        <color indexed="23"/>
      </left>
      <right/>
      <top style="medium">
        <color indexed="23"/>
      </top>
      <bottom/>
      <diagonal/>
    </border>
    <border>
      <left/>
      <right style="thin">
        <color indexed="23"/>
      </right>
      <top style="medium">
        <color indexed="23"/>
      </top>
      <bottom/>
      <diagonal/>
    </border>
    <border>
      <left/>
      <right style="medium">
        <color indexed="23"/>
      </right>
      <top style="medium">
        <color indexed="23"/>
      </top>
      <bottom style="thin">
        <color indexed="23"/>
      </bottom>
      <diagonal/>
    </border>
    <border>
      <left style="medium">
        <color indexed="23"/>
      </left>
      <right style="thin">
        <color indexed="23"/>
      </right>
      <top style="thin">
        <color indexed="23"/>
      </top>
      <bottom style="thin">
        <color indexed="23"/>
      </bottom>
      <diagonal/>
    </border>
    <border>
      <left style="medium">
        <color indexed="23"/>
      </left>
      <right style="thin">
        <color indexed="23"/>
      </right>
      <top style="thin">
        <color indexed="23"/>
      </top>
      <bottom/>
      <diagonal/>
    </border>
    <border>
      <left style="thin">
        <color indexed="23"/>
      </left>
      <right style="thin">
        <color indexed="23"/>
      </right>
      <top style="thin">
        <color indexed="23"/>
      </top>
      <bottom/>
      <diagonal/>
    </border>
    <border>
      <left style="double">
        <color indexed="23"/>
      </left>
      <right style="thin">
        <color indexed="23"/>
      </right>
      <top style="double">
        <color indexed="23"/>
      </top>
      <bottom style="double">
        <color indexed="23"/>
      </bottom>
      <diagonal/>
    </border>
    <border>
      <left style="thin">
        <color indexed="23"/>
      </left>
      <right style="thin">
        <color indexed="23"/>
      </right>
      <top style="double">
        <color indexed="23"/>
      </top>
      <bottom style="double">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top style="medium">
        <color indexed="64"/>
      </top>
      <bottom style="thin">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double">
        <color indexed="64"/>
      </bottom>
      <diagonal/>
    </border>
    <border>
      <left/>
      <right/>
      <top style="medium">
        <color indexed="64"/>
      </top>
      <bottom/>
      <diagonal/>
    </border>
    <border>
      <left style="thin">
        <color indexed="64"/>
      </left>
      <right/>
      <top/>
      <bottom style="double">
        <color indexed="64"/>
      </bottom>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style="double">
        <color indexed="64"/>
      </bottom>
      <diagonal style="thin">
        <color indexed="64"/>
      </diagonal>
    </border>
    <border diagonalUp="1">
      <left/>
      <right style="medium">
        <color indexed="64"/>
      </right>
      <top/>
      <bottom style="double">
        <color indexed="64"/>
      </bottom>
      <diagonal style="thin">
        <color indexed="64"/>
      </diagonal>
    </border>
    <border diagonalUp="1">
      <left style="medium">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rgb="FF808080"/>
      </left>
      <right style="thin">
        <color rgb="FF808080"/>
      </right>
      <top style="medium">
        <color rgb="FF808080"/>
      </top>
      <bottom style="thin">
        <color rgb="FF808080"/>
      </bottom>
      <diagonal/>
    </border>
    <border>
      <left style="thin">
        <color rgb="FF808080"/>
      </left>
      <right style="thin">
        <color rgb="FF808080"/>
      </right>
      <top style="medium">
        <color rgb="FF808080"/>
      </top>
      <bottom style="thin">
        <color rgb="FF808080"/>
      </bottom>
      <diagonal/>
    </border>
    <border>
      <left style="thin">
        <color indexed="23"/>
      </left>
      <right style="thin">
        <color indexed="23"/>
      </right>
      <top style="medium">
        <color indexed="23"/>
      </top>
      <bottom style="thin">
        <color indexed="23"/>
      </bottom>
      <diagonal/>
    </border>
    <border>
      <left style="thin">
        <color indexed="23"/>
      </left>
      <right style="hair">
        <color indexed="23"/>
      </right>
      <top style="medium">
        <color indexed="23"/>
      </top>
      <bottom style="thin">
        <color indexed="23"/>
      </bottom>
      <diagonal/>
    </border>
    <border>
      <left style="hair">
        <color indexed="23"/>
      </left>
      <right style="hair">
        <color indexed="23"/>
      </right>
      <top style="medium">
        <color indexed="23"/>
      </top>
      <bottom style="thin">
        <color indexed="23"/>
      </bottom>
      <diagonal/>
    </border>
    <border>
      <left style="medium">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hair">
        <color rgb="FF808080"/>
      </right>
      <top style="thin">
        <color indexed="23"/>
      </top>
      <bottom/>
      <diagonal/>
    </border>
    <border>
      <left style="hair">
        <color indexed="23"/>
      </left>
      <right style="thin">
        <color indexed="23"/>
      </right>
      <top style="thin">
        <color indexed="23"/>
      </top>
      <bottom style="thin">
        <color indexed="23"/>
      </bottom>
      <diagonal/>
    </border>
    <border>
      <left style="thin">
        <color rgb="FF808080"/>
      </left>
      <right style="hair">
        <color rgb="FF808080"/>
      </right>
      <top/>
      <bottom/>
      <diagonal/>
    </border>
    <border>
      <left/>
      <right style="thin">
        <color indexed="23"/>
      </right>
      <top/>
      <bottom/>
      <diagonal/>
    </border>
    <border>
      <left style="medium">
        <color rgb="FF808080"/>
      </left>
      <right style="thin">
        <color rgb="FF808080"/>
      </right>
      <top style="thin">
        <color rgb="FF808080"/>
      </top>
      <bottom/>
      <diagonal/>
    </border>
    <border>
      <left style="thin">
        <color rgb="FF808080"/>
      </left>
      <right style="thin">
        <color rgb="FF808080"/>
      </right>
      <top style="thin">
        <color rgb="FF808080"/>
      </top>
      <bottom/>
      <diagonal/>
    </border>
    <border>
      <left style="hair">
        <color indexed="23"/>
      </left>
      <right style="thin">
        <color indexed="23"/>
      </right>
      <top style="thin">
        <color indexed="23"/>
      </top>
      <bottom/>
      <diagonal/>
    </border>
    <border>
      <left style="hair">
        <color indexed="23"/>
      </left>
      <right style="thin">
        <color indexed="23"/>
      </right>
      <top style="thin">
        <color indexed="23"/>
      </top>
      <bottom style="double">
        <color rgb="FF808080"/>
      </bottom>
      <diagonal/>
    </border>
    <border>
      <left style="medium">
        <color rgb="FF808080"/>
      </left>
      <right/>
      <top style="double">
        <color rgb="FF808080"/>
      </top>
      <bottom style="medium">
        <color rgb="FF808080"/>
      </bottom>
      <diagonal/>
    </border>
    <border>
      <left style="medium">
        <color indexed="23"/>
      </left>
      <right style="thin">
        <color indexed="64"/>
      </right>
      <top style="double">
        <color rgb="FF808080"/>
      </top>
      <bottom style="medium">
        <color rgb="FF808080"/>
      </bottom>
      <diagonal/>
    </border>
    <border diagonalUp="1">
      <left style="thin">
        <color indexed="64"/>
      </left>
      <right/>
      <top style="double">
        <color rgb="FF808080"/>
      </top>
      <bottom style="medium">
        <color rgb="FF808080"/>
      </bottom>
      <diagonal style="thin">
        <color indexed="64"/>
      </diagonal>
    </border>
    <border>
      <left/>
      <right style="thin">
        <color indexed="23"/>
      </right>
      <top style="double">
        <color rgb="FF808080"/>
      </top>
      <bottom style="medium">
        <color rgb="FF808080"/>
      </bottom>
      <diagonal/>
    </border>
    <border>
      <left/>
      <right/>
      <top style="double">
        <color rgb="FF808080"/>
      </top>
      <bottom style="medium">
        <color rgb="FF808080"/>
      </bottom>
      <diagonal/>
    </border>
    <border>
      <left style="hair">
        <color indexed="23"/>
      </left>
      <right style="thin">
        <color indexed="23"/>
      </right>
      <top style="double">
        <color rgb="FF808080"/>
      </top>
      <bottom style="medium">
        <color rgb="FF808080"/>
      </bottom>
      <diagonal/>
    </border>
    <border>
      <left style="hair">
        <color indexed="23"/>
      </left>
      <right style="medium">
        <color indexed="23"/>
      </right>
      <top style="double">
        <color rgb="FF808080"/>
      </top>
      <bottom style="medium">
        <color rgb="FF80808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thin">
        <color indexed="64"/>
      </bottom>
      <diagonal/>
    </border>
    <border>
      <left style="thin">
        <color indexed="23"/>
      </left>
      <right style="medium">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hair">
        <color indexed="23"/>
      </left>
      <right style="thin">
        <color indexed="23"/>
      </right>
      <top style="thin">
        <color indexed="23"/>
      </top>
      <bottom style="double">
        <color indexed="23"/>
      </bottom>
      <diagonal/>
    </border>
    <border>
      <left style="hair">
        <color indexed="23"/>
      </left>
      <right style="medium">
        <color indexed="23"/>
      </right>
      <top style="thin">
        <color indexed="23"/>
      </top>
      <bottom style="double">
        <color indexed="23"/>
      </bottom>
      <diagonal/>
    </border>
    <border>
      <left/>
      <right/>
      <top style="double">
        <color rgb="FF808080"/>
      </top>
      <bottom style="double">
        <color indexed="23"/>
      </bottom>
      <diagonal/>
    </border>
    <border>
      <left style="hair">
        <color indexed="23"/>
      </left>
      <right style="thin">
        <color indexed="23"/>
      </right>
      <top style="double">
        <color indexed="23"/>
      </top>
      <bottom style="double">
        <color indexed="23"/>
      </bottom>
      <diagonal/>
    </border>
    <border>
      <left style="medium">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23"/>
      </left>
      <right/>
      <top style="thin">
        <color indexed="23"/>
      </top>
      <bottom style="thin">
        <color indexed="23"/>
      </bottom>
      <diagonal/>
    </border>
    <border>
      <left/>
      <right style="medium">
        <color indexed="23"/>
      </right>
      <top style="thin">
        <color indexed="23"/>
      </top>
      <bottom style="thin">
        <color indexed="23"/>
      </bottom>
      <diagonal/>
    </border>
    <border>
      <left style="hair">
        <color indexed="23"/>
      </left>
      <right style="medium">
        <color indexed="23"/>
      </right>
      <top style="double">
        <color indexed="23"/>
      </top>
      <bottom style="double">
        <color indexed="23"/>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11">
    <xf numFmtId="0" fontId="0" fillId="0" borderId="0" xfId="0">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pplyBorder="1" applyAlignment="1">
      <alignment vertical="center"/>
    </xf>
    <xf numFmtId="0" fontId="3" fillId="0" borderId="0" xfId="0" applyFont="1" applyAlignment="1">
      <alignment horizontal="center" vertical="center"/>
    </xf>
    <xf numFmtId="0" fontId="10" fillId="0" borderId="0" xfId="0" applyFont="1" applyBorder="1" applyAlignment="1">
      <alignment horizontal="center" vertical="center"/>
    </xf>
    <xf numFmtId="0" fontId="4" fillId="0" borderId="0" xfId="0" applyFont="1" applyBorder="1" applyAlignment="1">
      <alignment horizontal="center" vertical="center"/>
    </xf>
    <xf numFmtId="178" fontId="10" fillId="0" borderId="0" xfId="0" applyNumberFormat="1" applyFont="1" applyBorder="1" applyAlignment="1">
      <alignment horizontal="center" vertical="center"/>
    </xf>
    <xf numFmtId="178" fontId="10" fillId="0" borderId="0" xfId="0" applyNumberFormat="1" applyFont="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58" fontId="3" fillId="0" borderId="0" xfId="0" applyNumberFormat="1" applyFont="1" applyFill="1" applyAlignment="1" applyProtection="1">
      <alignment vertical="center"/>
      <protection locked="0"/>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49" fontId="5" fillId="0" borderId="0" xfId="2" applyNumberFormat="1" applyFont="1" applyFill="1" applyBorder="1" applyAlignment="1">
      <alignment horizontal="left"/>
    </xf>
    <xf numFmtId="49" fontId="6" fillId="0" borderId="0" xfId="2" applyNumberFormat="1" applyFont="1" applyFill="1" applyBorder="1" applyAlignment="1">
      <alignment horizontal="center"/>
    </xf>
    <xf numFmtId="49" fontId="5" fillId="0" borderId="0" xfId="2" applyNumberFormat="1" applyFont="1" applyFill="1" applyBorder="1"/>
    <xf numFmtId="0" fontId="1" fillId="0" borderId="0" xfId="2" applyFill="1" applyBorder="1"/>
    <xf numFmtId="0" fontId="1" fillId="0" borderId="0" xfId="2" applyFill="1"/>
    <xf numFmtId="49" fontId="5" fillId="0" borderId="0" xfId="2" applyNumberFormat="1" applyFont="1" applyFill="1" applyBorder="1" applyAlignment="1">
      <alignment vertical="center"/>
    </xf>
    <xf numFmtId="49" fontId="5" fillId="0" borderId="0" xfId="2" applyNumberFormat="1" applyFont="1" applyFill="1" applyBorder="1" applyAlignment="1"/>
    <xf numFmtId="49" fontId="8" fillId="0" borderId="0" xfId="2" applyNumberFormat="1" applyFont="1" applyFill="1" applyBorder="1" applyAlignment="1">
      <alignment vertical="center"/>
    </xf>
    <xf numFmtId="49" fontId="7" fillId="0" borderId="0" xfId="2" applyNumberFormat="1" applyFont="1" applyFill="1" applyBorder="1" applyAlignment="1"/>
    <xf numFmtId="0" fontId="3" fillId="0" borderId="11" xfId="0" applyFont="1" applyFill="1" applyBorder="1" applyAlignment="1">
      <alignment horizontal="center" vertical="center"/>
    </xf>
    <xf numFmtId="0" fontId="5" fillId="0" borderId="0" xfId="0" applyFont="1" applyFill="1" applyAlignment="1">
      <alignment horizontal="left" vertical="center"/>
    </xf>
    <xf numFmtId="0" fontId="5" fillId="0" borderId="4"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178" fontId="9" fillId="0" borderId="0" xfId="0" applyNumberFormat="1" applyFont="1" applyFill="1" applyBorder="1" applyAlignment="1">
      <alignment vertical="center"/>
    </xf>
    <xf numFmtId="0" fontId="4" fillId="0" borderId="0" xfId="0" applyFont="1" applyFill="1" applyAlignment="1">
      <alignment horizontal="left" vertical="center"/>
    </xf>
    <xf numFmtId="178" fontId="15" fillId="0" borderId="0" xfId="0" applyNumberFormat="1"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3" xfId="0" applyFont="1" applyFill="1" applyBorder="1" applyAlignment="1">
      <alignment vertical="top"/>
    </xf>
    <xf numFmtId="0" fontId="4" fillId="0" borderId="0" xfId="0" applyFont="1" applyFill="1" applyBorder="1" applyAlignment="1">
      <alignment vertical="top"/>
    </xf>
    <xf numFmtId="0" fontId="4" fillId="0" borderId="12" xfId="0" applyFont="1" applyFill="1" applyBorder="1" applyAlignment="1">
      <alignment vertical="top"/>
    </xf>
    <xf numFmtId="0" fontId="10" fillId="0" borderId="0" xfId="0" applyFont="1" applyFill="1" applyBorder="1" applyAlignment="1">
      <alignment vertical="center" wrapText="1"/>
    </xf>
    <xf numFmtId="0" fontId="0" fillId="0" borderId="0" xfId="0" applyFill="1" applyBorder="1" applyAlignment="1">
      <alignment vertical="center"/>
    </xf>
    <xf numFmtId="0" fontId="4" fillId="0" borderId="7" xfId="0" applyFont="1" applyFill="1" applyBorder="1" applyAlignment="1">
      <alignment vertical="top"/>
    </xf>
    <xf numFmtId="0" fontId="4" fillId="0" borderId="8" xfId="0" applyFont="1" applyFill="1" applyBorder="1" applyAlignment="1">
      <alignment vertical="top"/>
    </xf>
    <xf numFmtId="0" fontId="4" fillId="0" borderId="9" xfId="0" applyFont="1" applyFill="1" applyBorder="1" applyAlignment="1">
      <alignment vertical="top"/>
    </xf>
    <xf numFmtId="0" fontId="14" fillId="0" borderId="0" xfId="0" applyFont="1" applyFill="1" applyAlignment="1">
      <alignment horizontal="left"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horizontal="left" vertical="center"/>
    </xf>
    <xf numFmtId="0" fontId="16" fillId="0" borderId="0" xfId="0" applyFont="1">
      <alignment vertical="center"/>
    </xf>
    <xf numFmtId="0" fontId="17" fillId="0" borderId="0" xfId="0" applyFont="1">
      <alignment vertical="center"/>
    </xf>
    <xf numFmtId="0" fontId="12" fillId="0" borderId="0" xfId="0" applyFont="1">
      <alignment vertical="center"/>
    </xf>
    <xf numFmtId="0" fontId="18" fillId="0" borderId="0" xfId="0" applyFont="1" applyFill="1" applyAlignment="1">
      <alignment horizontal="center" vertical="center"/>
    </xf>
    <xf numFmtId="0" fontId="3" fillId="0" borderId="0" xfId="0" applyFont="1" applyFill="1" applyAlignment="1">
      <alignment horizontal="left" vertical="center"/>
    </xf>
    <xf numFmtId="0" fontId="24" fillId="0" borderId="0" xfId="0" applyFont="1" applyFill="1">
      <alignment vertical="center"/>
    </xf>
    <xf numFmtId="0" fontId="25" fillId="0" borderId="0" xfId="0" applyFont="1" applyFill="1" applyAlignment="1">
      <alignment vertical="center" wrapText="1"/>
    </xf>
    <xf numFmtId="0" fontId="27" fillId="0" borderId="4" xfId="0" applyFont="1" applyFill="1" applyBorder="1" applyAlignment="1">
      <alignment horizontal="center" vertical="center"/>
    </xf>
    <xf numFmtId="0" fontId="28" fillId="0" borderId="10" xfId="0" applyFont="1" applyFill="1" applyBorder="1" applyAlignment="1">
      <alignment vertical="center"/>
    </xf>
    <xf numFmtId="0" fontId="29" fillId="0" borderId="4" xfId="0" applyFont="1" applyFill="1" applyBorder="1" applyAlignment="1">
      <alignment vertical="center" shrinkToFit="1"/>
    </xf>
    <xf numFmtId="0" fontId="29" fillId="0" borderId="4" xfId="0" applyFont="1" applyFill="1" applyBorder="1" applyAlignment="1" applyProtection="1">
      <alignment horizontal="right" vertical="center"/>
      <protection locked="0"/>
    </xf>
    <xf numFmtId="0" fontId="30" fillId="0" borderId="0" xfId="0" applyFont="1" applyFill="1">
      <alignment vertical="center"/>
    </xf>
    <xf numFmtId="0" fontId="31" fillId="0" borderId="0" xfId="0" applyFont="1" applyFill="1">
      <alignment vertical="center"/>
    </xf>
    <xf numFmtId="0" fontId="27" fillId="0" borderId="75" xfId="0" applyFont="1" applyFill="1" applyBorder="1">
      <alignment vertical="center"/>
    </xf>
    <xf numFmtId="0" fontId="32" fillId="0" borderId="0" xfId="0" applyFont="1" applyFill="1">
      <alignment vertical="center"/>
    </xf>
    <xf numFmtId="0" fontId="35" fillId="0" borderId="0" xfId="0" applyFont="1" applyFill="1">
      <alignment vertical="center"/>
    </xf>
    <xf numFmtId="0" fontId="20" fillId="0" borderId="0" xfId="0" applyFont="1" applyFill="1" applyAlignment="1">
      <alignment horizontal="left" vertical="center"/>
    </xf>
    <xf numFmtId="0" fontId="20" fillId="0" borderId="4" xfId="0" applyFont="1" applyFill="1" applyBorder="1" applyAlignment="1">
      <alignment horizontal="center" vertical="center"/>
    </xf>
    <xf numFmtId="0" fontId="20" fillId="0" borderId="11" xfId="0" applyFont="1" applyFill="1" applyBorder="1" applyAlignment="1">
      <alignment horizontal="center" vertical="center"/>
    </xf>
    <xf numFmtId="0" fontId="21" fillId="0" borderId="4" xfId="0" applyFont="1" applyFill="1" applyBorder="1" applyAlignment="1">
      <alignment horizontal="center" vertical="center"/>
    </xf>
    <xf numFmtId="0" fontId="20" fillId="0" borderId="0" xfId="0" applyFont="1" applyFill="1" applyAlignment="1">
      <alignment vertical="center"/>
    </xf>
    <xf numFmtId="0" fontId="20" fillId="0" borderId="0" xfId="0" applyFont="1" applyFill="1" applyAlignment="1">
      <alignment vertical="center" wrapText="1"/>
    </xf>
    <xf numFmtId="0" fontId="20" fillId="0" borderId="0" xfId="0" applyFont="1" applyFill="1" applyBorder="1" applyAlignment="1">
      <alignment horizontal="left" vertical="center"/>
    </xf>
    <xf numFmtId="0" fontId="20" fillId="0" borderId="0" xfId="0" applyFont="1" applyFill="1" applyAlignment="1">
      <alignment vertical="top"/>
    </xf>
    <xf numFmtId="0" fontId="20" fillId="0" borderId="12" xfId="0" applyFont="1" applyFill="1" applyBorder="1" applyAlignment="1">
      <alignment vertical="center"/>
    </xf>
    <xf numFmtId="0" fontId="20" fillId="0" borderId="0" xfId="0" applyFont="1" applyFill="1" applyBorder="1" applyAlignment="1">
      <alignment horizontal="left" vertical="center" wrapText="1" indent="3"/>
    </xf>
    <xf numFmtId="0" fontId="20" fillId="0" borderId="16" xfId="0" applyFont="1" applyFill="1" applyBorder="1" applyAlignment="1">
      <alignment horizontal="left" vertical="center" wrapText="1" indent="3"/>
    </xf>
    <xf numFmtId="0" fontId="20" fillId="0" borderId="16" xfId="0" applyFont="1" applyFill="1" applyBorder="1" applyAlignment="1">
      <alignment horizontal="center" vertical="center" wrapText="1"/>
    </xf>
    <xf numFmtId="0" fontId="20" fillId="0" borderId="0" xfId="0" applyFont="1" applyFill="1" applyAlignment="1">
      <alignment horizontal="left" vertical="center" indent="2"/>
    </xf>
    <xf numFmtId="0" fontId="20" fillId="0" borderId="0" xfId="0" applyFont="1" applyFill="1" applyAlignment="1">
      <alignment horizontal="left" vertical="center" indent="3"/>
    </xf>
    <xf numFmtId="0" fontId="21" fillId="2" borderId="4" xfId="0" applyFont="1" applyFill="1" applyBorder="1" applyAlignment="1" applyProtection="1">
      <alignment horizontal="center" vertical="center"/>
      <protection locked="0"/>
    </xf>
    <xf numFmtId="57" fontId="21" fillId="2" borderId="4" xfId="0" applyNumberFormat="1" applyFont="1" applyFill="1" applyBorder="1" applyAlignment="1" applyProtection="1">
      <alignment horizontal="center" vertical="center"/>
      <protection locked="0"/>
    </xf>
    <xf numFmtId="179" fontId="21" fillId="2" borderId="4" xfId="0" applyNumberFormat="1" applyFont="1" applyFill="1" applyBorder="1" applyAlignment="1" applyProtection="1">
      <alignment horizontal="center" vertical="center"/>
      <protection locked="0"/>
    </xf>
    <xf numFmtId="0" fontId="21" fillId="0" borderId="0" xfId="0" applyFont="1" applyFill="1" applyAlignment="1">
      <alignment horizontal="left" vertical="center"/>
    </xf>
    <xf numFmtId="49" fontId="21" fillId="2" borderId="4" xfId="0" applyNumberFormat="1" applyFont="1" applyFill="1" applyBorder="1" applyAlignment="1" applyProtection="1">
      <alignment horizontal="left" vertical="center" wrapText="1"/>
      <protection locked="0"/>
    </xf>
    <xf numFmtId="0" fontId="20" fillId="0" borderId="0" xfId="0" applyFont="1" applyFill="1" applyBorder="1" applyAlignment="1">
      <alignment horizontal="center" vertical="center"/>
    </xf>
    <xf numFmtId="0" fontId="20" fillId="0" borderId="2" xfId="0" applyFont="1" applyFill="1" applyBorder="1" applyAlignment="1">
      <alignment horizontal="center" vertical="center"/>
    </xf>
    <xf numFmtId="0" fontId="38" fillId="0" borderId="0" xfId="0" applyFont="1" applyFill="1" applyAlignment="1">
      <alignment horizontal="left" vertical="center"/>
    </xf>
    <xf numFmtId="0" fontId="39" fillId="0" borderId="4" xfId="0" applyFont="1" applyFill="1" applyBorder="1" applyAlignment="1">
      <alignment horizontal="center" vertical="center"/>
    </xf>
    <xf numFmtId="0" fontId="39" fillId="0" borderId="4" xfId="0" applyNumberFormat="1" applyFont="1" applyFill="1" applyBorder="1" applyAlignment="1">
      <alignment horizontal="center" vertical="center"/>
    </xf>
    <xf numFmtId="0" fontId="39" fillId="0" borderId="4" xfId="0" applyFont="1" applyFill="1" applyBorder="1" applyAlignment="1">
      <alignment vertical="center" wrapText="1"/>
    </xf>
    <xf numFmtId="0" fontId="39" fillId="0" borderId="2" xfId="0" applyFont="1" applyFill="1" applyBorder="1" applyAlignment="1">
      <alignment vertical="center"/>
    </xf>
    <xf numFmtId="183" fontId="39" fillId="0" borderId="4" xfId="0" applyNumberFormat="1" applyFont="1" applyFill="1" applyBorder="1" applyAlignment="1">
      <alignment horizontal="center" vertical="center"/>
    </xf>
    <xf numFmtId="0" fontId="39" fillId="0" borderId="0" xfId="0" applyFont="1" applyFill="1" applyAlignment="1">
      <alignment horizontal="left" vertical="center"/>
    </xf>
    <xf numFmtId="0" fontId="39" fillId="2" borderId="4" xfId="0" applyFont="1" applyFill="1" applyBorder="1" applyAlignment="1" applyProtection="1">
      <alignment horizontal="center" vertical="center"/>
      <protection locked="0"/>
    </xf>
    <xf numFmtId="184" fontId="39" fillId="2" borderId="4" xfId="0" applyNumberFormat="1" applyFont="1" applyFill="1" applyBorder="1" applyAlignment="1" applyProtection="1">
      <alignment horizontal="right" vertical="center"/>
      <protection locked="0"/>
    </xf>
    <xf numFmtId="184" fontId="39" fillId="2" borderId="4" xfId="0" applyNumberFormat="1" applyFont="1" applyFill="1" applyBorder="1" applyAlignment="1" applyProtection="1">
      <alignment horizontal="right" vertical="center" wrapText="1"/>
      <protection locked="0"/>
    </xf>
    <xf numFmtId="184" fontId="39" fillId="2" borderId="4" xfId="0" applyNumberFormat="1" applyFont="1" applyFill="1" applyBorder="1" applyAlignment="1" applyProtection="1">
      <alignment horizontal="center" vertical="center"/>
      <protection locked="0"/>
    </xf>
    <xf numFmtId="184" fontId="39" fillId="2" borderId="4" xfId="0" applyNumberFormat="1" applyFont="1" applyFill="1" applyBorder="1" applyAlignment="1" applyProtection="1">
      <alignment vertical="center" wrapText="1"/>
      <protection locked="0"/>
    </xf>
    <xf numFmtId="0" fontId="20" fillId="0" borderId="1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2" borderId="11"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wrapText="1"/>
      <protection locked="0"/>
    </xf>
    <xf numFmtId="184" fontId="20" fillId="2" borderId="11" xfId="0" applyNumberFormat="1"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wrapText="1"/>
      <protection locked="0"/>
    </xf>
    <xf numFmtId="184" fontId="20" fillId="2" borderId="4" xfId="0" applyNumberFormat="1" applyFont="1" applyFill="1" applyBorder="1" applyAlignment="1" applyProtection="1">
      <alignment horizontal="center" vertical="center" wrapText="1"/>
      <protection locked="0"/>
    </xf>
    <xf numFmtId="184" fontId="20" fillId="2" borderId="4" xfId="0" applyNumberFormat="1"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7" fillId="2" borderId="24" xfId="0" applyFont="1" applyFill="1" applyBorder="1" applyAlignment="1" applyProtection="1">
      <alignment horizontal="right" vertical="center" wrapText="1"/>
      <protection locked="0"/>
    </xf>
    <xf numFmtId="0" fontId="27" fillId="2" borderId="20" xfId="0" applyFont="1" applyFill="1" applyBorder="1" applyAlignment="1" applyProtection="1">
      <alignment horizontal="right" vertical="center" wrapText="1"/>
      <protection locked="0"/>
    </xf>
    <xf numFmtId="0" fontId="27" fillId="2" borderId="69" xfId="0" applyFont="1" applyFill="1" applyBorder="1" applyAlignment="1" applyProtection="1">
      <alignment horizontal="right" vertical="center" wrapText="1"/>
      <protection locked="0"/>
    </xf>
    <xf numFmtId="0" fontId="27" fillId="2" borderId="74" xfId="0" applyFont="1" applyFill="1" applyBorder="1" applyAlignment="1" applyProtection="1">
      <alignment horizontal="center" vertical="center" wrapText="1"/>
      <protection locked="0"/>
    </xf>
    <xf numFmtId="0" fontId="27" fillId="2" borderId="73"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176" fontId="28" fillId="0" borderId="30" xfId="1" applyNumberFormat="1" applyFont="1" applyFill="1" applyBorder="1" applyAlignment="1">
      <alignment horizontal="right" vertical="center"/>
    </xf>
    <xf numFmtId="176" fontId="28" fillId="0" borderId="32" xfId="1" applyNumberFormat="1" applyFont="1" applyFill="1" applyBorder="1" applyAlignment="1">
      <alignment horizontal="right" vertical="center"/>
    </xf>
    <xf numFmtId="182" fontId="28" fillId="0" borderId="18" xfId="1" applyNumberFormat="1" applyFont="1" applyFill="1" applyBorder="1" applyAlignment="1">
      <alignment vertical="center"/>
    </xf>
    <xf numFmtId="182" fontId="28" fillId="0" borderId="21" xfId="1" applyNumberFormat="1" applyFont="1" applyFill="1" applyBorder="1" applyAlignment="1">
      <alignment vertical="center"/>
    </xf>
    <xf numFmtId="176" fontId="28" fillId="0" borderId="30" xfId="1" applyNumberFormat="1" applyFont="1" applyFill="1" applyBorder="1">
      <alignment vertical="center"/>
    </xf>
    <xf numFmtId="0" fontId="27" fillId="2" borderId="22" xfId="0" applyFont="1" applyFill="1" applyBorder="1" applyProtection="1">
      <alignment vertical="center"/>
      <protection locked="0"/>
    </xf>
    <xf numFmtId="0" fontId="27" fillId="2" borderId="23" xfId="0" applyFont="1" applyFill="1" applyBorder="1" applyProtection="1">
      <alignment vertical="center"/>
      <protection locked="0"/>
    </xf>
    <xf numFmtId="0" fontId="27" fillId="2" borderId="13" xfId="0" applyFont="1" applyFill="1" applyBorder="1" applyProtection="1">
      <alignment vertical="center"/>
      <protection locked="0"/>
    </xf>
    <xf numFmtId="0" fontId="27" fillId="2" borderId="4" xfId="0" applyFont="1" applyFill="1" applyBorder="1" applyProtection="1">
      <alignment vertical="center"/>
      <protection locked="0"/>
    </xf>
    <xf numFmtId="0" fontId="27" fillId="2" borderId="68" xfId="0" applyFont="1" applyFill="1" applyBorder="1" applyProtection="1">
      <alignment vertical="center"/>
      <protection locked="0"/>
    </xf>
    <xf numFmtId="0" fontId="27" fillId="2" borderId="67" xfId="0" applyFont="1" applyFill="1" applyBorder="1" applyProtection="1">
      <alignment vertical="center"/>
      <protection locked="0"/>
    </xf>
    <xf numFmtId="0" fontId="20" fillId="0" borderId="0" xfId="0" applyFont="1" applyFill="1" applyAlignment="1">
      <alignment horizontal="left" vertical="center"/>
    </xf>
    <xf numFmtId="0" fontId="3" fillId="0" borderId="0" xfId="0" applyFont="1" applyFill="1" applyAlignment="1">
      <alignment horizontal="left" vertical="center"/>
    </xf>
    <xf numFmtId="0" fontId="20" fillId="0" borderId="4" xfId="0" applyFont="1" applyFill="1" applyBorder="1" applyAlignment="1">
      <alignment horizontal="center" vertical="center"/>
    </xf>
    <xf numFmtId="0" fontId="39"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0" fontId="34" fillId="0" borderId="0" xfId="0" applyFont="1" applyFill="1" applyAlignment="1">
      <alignment vertical="center"/>
    </xf>
    <xf numFmtId="0" fontId="20" fillId="0" borderId="0" xfId="0" applyFont="1" applyFill="1" applyAlignment="1">
      <alignment horizontal="left" vertical="center"/>
    </xf>
    <xf numFmtId="0" fontId="3" fillId="0" borderId="4" xfId="0" applyFont="1" applyFill="1" applyBorder="1" applyAlignment="1">
      <alignment horizontal="center" vertical="center"/>
    </xf>
    <xf numFmtId="185" fontId="28" fillId="0" borderId="31" xfId="1" applyNumberFormat="1" applyFont="1" applyFill="1" applyBorder="1" applyAlignment="1">
      <alignment horizontal="center" vertical="center"/>
    </xf>
    <xf numFmtId="0" fontId="20" fillId="0" borderId="0" xfId="0" applyFont="1" applyFill="1" applyBorder="1" applyAlignment="1">
      <alignment vertical="center"/>
    </xf>
    <xf numFmtId="38" fontId="20" fillId="0" borderId="0" xfId="1" applyFont="1" applyFill="1" applyBorder="1" applyAlignment="1">
      <alignment vertical="center"/>
    </xf>
    <xf numFmtId="0" fontId="3" fillId="0" borderId="0" xfId="0" applyFont="1" applyFill="1" applyBorder="1" applyAlignment="1">
      <alignment vertical="center"/>
    </xf>
    <xf numFmtId="0" fontId="3" fillId="0" borderId="12" xfId="0" applyFont="1" applyFill="1" applyBorder="1" applyAlignment="1">
      <alignment vertical="center"/>
    </xf>
    <xf numFmtId="0" fontId="20" fillId="0" borderId="12" xfId="0" applyFont="1" applyFill="1" applyBorder="1" applyAlignment="1">
      <alignment horizontal="center" vertical="center"/>
    </xf>
    <xf numFmtId="0" fontId="20" fillId="0" borderId="0" xfId="0" applyFont="1" applyFill="1" applyAlignment="1">
      <alignment horizontal="left" vertical="center"/>
    </xf>
    <xf numFmtId="0" fontId="20" fillId="0" borderId="4" xfId="0" applyFont="1" applyFill="1" applyBorder="1" applyAlignment="1">
      <alignment horizontal="center" vertical="center"/>
    </xf>
    <xf numFmtId="0" fontId="20" fillId="0" borderId="11" xfId="0" applyFont="1" applyFill="1" applyBorder="1" applyAlignment="1">
      <alignment horizontal="center" vertical="center"/>
    </xf>
    <xf numFmtId="0" fontId="3" fillId="0" borderId="0" xfId="0" applyFont="1" applyFill="1" applyAlignment="1">
      <alignment horizontal="left" vertical="center"/>
    </xf>
    <xf numFmtId="181" fontId="28" fillId="0" borderId="70" xfId="1" applyNumberFormat="1" applyFont="1" applyFill="1" applyBorder="1" applyAlignment="1">
      <alignment horizontal="center" vertical="center"/>
    </xf>
    <xf numFmtId="181" fontId="28" fillId="0" borderId="31" xfId="1" applyNumberFormat="1" applyFont="1" applyFill="1" applyBorder="1" applyAlignment="1">
      <alignment horizontal="center" vertical="center"/>
    </xf>
    <xf numFmtId="0" fontId="39" fillId="0" borderId="4"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horizontal="right" vertical="center"/>
    </xf>
    <xf numFmtId="0" fontId="20" fillId="0" borderId="4" xfId="0" applyFont="1" applyFill="1" applyBorder="1" applyAlignment="1">
      <alignment horizontal="center" vertical="center"/>
    </xf>
    <xf numFmtId="182" fontId="28" fillId="0" borderId="28" xfId="1" applyNumberFormat="1" applyFont="1" applyFill="1" applyBorder="1" applyAlignment="1">
      <alignment vertical="center"/>
    </xf>
    <xf numFmtId="181" fontId="28" fillId="0" borderId="81" xfId="1" applyNumberFormat="1" applyFont="1" applyFill="1" applyBorder="1" applyAlignment="1">
      <alignment horizontal="center" vertical="center"/>
    </xf>
    <xf numFmtId="0" fontId="33" fillId="0" borderId="0" xfId="0" applyFont="1" applyFill="1" applyAlignment="1">
      <alignment vertical="center"/>
    </xf>
    <xf numFmtId="0" fontId="34" fillId="0" borderId="0" xfId="0" applyFont="1" applyFill="1" applyAlignment="1">
      <alignment vertical="center"/>
    </xf>
    <xf numFmtId="0" fontId="26" fillId="0" borderId="0" xfId="0" applyFont="1" applyFill="1" applyAlignment="1">
      <alignment vertical="center"/>
    </xf>
    <xf numFmtId="0" fontId="23" fillId="0" borderId="0" xfId="0" applyFont="1" applyFill="1" applyAlignment="1">
      <alignment vertical="center"/>
    </xf>
    <xf numFmtId="181" fontId="28" fillId="0" borderId="0" xfId="1" applyNumberFormat="1" applyFont="1" applyFill="1">
      <alignment vertical="center"/>
    </xf>
    <xf numFmtId="38" fontId="20" fillId="0" borderId="0" xfId="1" applyFont="1" applyFill="1" applyBorder="1" applyAlignment="1">
      <alignment horizontal="distributed" vertical="center" indent="1"/>
    </xf>
    <xf numFmtId="181" fontId="40" fillId="0" borderId="0" xfId="1" applyNumberFormat="1" applyFont="1" applyFill="1" applyAlignment="1">
      <alignment horizontal="centerContinuous" vertical="center"/>
    </xf>
    <xf numFmtId="181" fontId="28" fillId="0" borderId="4" xfId="1" applyNumberFormat="1" applyFont="1" applyFill="1" applyBorder="1" applyAlignment="1">
      <alignment horizontal="distributed" vertical="center" indent="1"/>
    </xf>
    <xf numFmtId="181" fontId="28" fillId="0" borderId="0" xfId="1" applyNumberFormat="1" applyFont="1" applyFill="1" applyBorder="1" applyAlignment="1">
      <alignment horizontal="distributed" vertical="center" indent="1"/>
    </xf>
    <xf numFmtId="181" fontId="28" fillId="0" borderId="0" xfId="1" applyNumberFormat="1" applyFont="1" applyFill="1" applyBorder="1">
      <alignment vertical="center"/>
    </xf>
    <xf numFmtId="181" fontId="28" fillId="0" borderId="0" xfId="1" applyNumberFormat="1" applyFont="1" applyFill="1" applyAlignment="1">
      <alignment horizontal="right" vertical="center"/>
    </xf>
    <xf numFmtId="181" fontId="28" fillId="0" borderId="29" xfId="1" applyNumberFormat="1" applyFont="1" applyFill="1" applyBorder="1" applyAlignment="1">
      <alignment horizontal="centerContinuous" vertical="center"/>
    </xf>
    <xf numFmtId="181" fontId="28" fillId="0" borderId="83" xfId="1" applyNumberFormat="1" applyFont="1" applyFill="1" applyBorder="1" applyAlignment="1">
      <alignment horizontal="centerContinuous" vertical="center"/>
    </xf>
    <xf numFmtId="181" fontId="28" fillId="0" borderId="27" xfId="1" applyNumberFormat="1" applyFont="1" applyFill="1" applyBorder="1" applyAlignment="1">
      <alignment horizontal="centerContinuous" vertical="center"/>
    </xf>
    <xf numFmtId="181" fontId="28" fillId="0" borderId="27" xfId="1" applyNumberFormat="1" applyFont="1" applyFill="1" applyBorder="1" applyAlignment="1">
      <alignment horizontal="centerContinuous" vertical="center" wrapText="1"/>
    </xf>
    <xf numFmtId="181" fontId="28" fillId="0" borderId="96" xfId="1" applyNumberFormat="1" applyFont="1" applyFill="1" applyBorder="1" applyAlignment="1">
      <alignment horizontal="center" vertical="center"/>
    </xf>
    <xf numFmtId="181" fontId="28" fillId="0" borderId="30" xfId="1" applyNumberFormat="1" applyFont="1" applyFill="1" applyBorder="1" applyAlignment="1">
      <alignment horizontal="centerContinuous" vertical="center"/>
    </xf>
    <xf numFmtId="181" fontId="28" fillId="0" borderId="76" xfId="1" applyNumberFormat="1" applyFont="1" applyFill="1" applyBorder="1" applyAlignment="1">
      <alignment horizontal="centerContinuous" vertical="center"/>
    </xf>
    <xf numFmtId="181" fontId="28" fillId="0" borderId="31" xfId="1" applyNumberFormat="1" applyFont="1" applyFill="1" applyBorder="1" applyAlignment="1">
      <alignment horizontal="centerContinuous" vertical="center"/>
    </xf>
    <xf numFmtId="181" fontId="28" fillId="0" borderId="16" xfId="1" applyNumberFormat="1" applyFont="1" applyFill="1" applyBorder="1" applyAlignment="1">
      <alignment horizontal="centerContinuous" vertical="center"/>
    </xf>
    <xf numFmtId="181" fontId="36" fillId="0" borderId="70" xfId="1" applyNumberFormat="1" applyFont="1" applyFill="1" applyBorder="1" applyAlignment="1" applyProtection="1">
      <alignment horizontal="centerContinuous" vertical="center"/>
      <protection locked="0"/>
    </xf>
    <xf numFmtId="176" fontId="28" fillId="0" borderId="33" xfId="1" applyNumberFormat="1" applyFont="1" applyFill="1" applyBorder="1" applyAlignment="1">
      <alignment vertical="center"/>
    </xf>
    <xf numFmtId="181" fontId="28" fillId="0" borderId="36" xfId="1" applyNumberFormat="1" applyFont="1" applyFill="1" applyBorder="1" applyAlignment="1">
      <alignment vertical="center" wrapText="1"/>
    </xf>
    <xf numFmtId="181" fontId="28" fillId="0" borderId="32" xfId="1" applyNumberFormat="1" applyFont="1" applyFill="1" applyBorder="1" applyAlignment="1">
      <alignment horizontal="centerContinuous" vertical="center"/>
    </xf>
    <xf numFmtId="181" fontId="28" fillId="0" borderId="70" xfId="1" applyNumberFormat="1" applyFont="1" applyFill="1" applyBorder="1" applyAlignment="1">
      <alignment horizontal="centerContinuous" vertical="center"/>
    </xf>
    <xf numFmtId="181" fontId="28" fillId="0" borderId="54" xfId="1" applyNumberFormat="1" applyFont="1" applyFill="1" applyBorder="1" applyAlignment="1">
      <alignment horizontal="centerContinuous" vertical="center"/>
    </xf>
    <xf numFmtId="181" fontId="28" fillId="0" borderId="81" xfId="1" applyNumberFormat="1" applyFont="1" applyFill="1" applyBorder="1" applyAlignment="1">
      <alignment horizontal="centerContinuous" vertical="center"/>
    </xf>
    <xf numFmtId="181" fontId="28" fillId="0" borderId="91" xfId="1" applyNumberFormat="1" applyFont="1" applyFill="1" applyBorder="1" applyAlignment="1">
      <alignment horizontal="centerContinuous" vertical="center"/>
    </xf>
    <xf numFmtId="181" fontId="28" fillId="0" borderId="92" xfId="1" applyNumberFormat="1" applyFont="1" applyFill="1" applyBorder="1" applyAlignment="1">
      <alignment horizontal="centerContinuous" vertical="center"/>
    </xf>
    <xf numFmtId="181" fontId="28" fillId="0" borderId="93" xfId="1" applyNumberFormat="1" applyFont="1" applyFill="1" applyBorder="1" applyAlignment="1">
      <alignment horizontal="centerContinuous" vertical="center"/>
    </xf>
    <xf numFmtId="181" fontId="28" fillId="0" borderId="0" xfId="1" applyNumberFormat="1" applyFont="1" applyFill="1" applyAlignment="1">
      <alignment horizontal="center" vertical="center"/>
    </xf>
    <xf numFmtId="181" fontId="28" fillId="0" borderId="33" xfId="1" applyNumberFormat="1" applyFont="1" applyFill="1" applyBorder="1" applyAlignment="1">
      <alignment horizontal="centerContinuous" vertical="center"/>
    </xf>
    <xf numFmtId="176" fontId="28" fillId="0" borderId="81" xfId="1" applyNumberFormat="1" applyFont="1" applyFill="1" applyBorder="1" applyAlignment="1">
      <alignment horizontal="center" vertical="center"/>
    </xf>
    <xf numFmtId="181" fontId="28" fillId="0" borderId="4" xfId="1" applyNumberFormat="1" applyFont="1" applyFill="1" applyBorder="1" applyAlignment="1" applyProtection="1">
      <alignment horizontal="center" vertical="center"/>
      <protection locked="0"/>
    </xf>
    <xf numFmtId="0" fontId="5" fillId="0" borderId="0" xfId="2" applyNumberFormat="1" applyFont="1" applyFill="1" applyBorder="1" applyAlignment="1">
      <alignment horizontal="center" vertical="center"/>
    </xf>
    <xf numFmtId="49" fontId="6" fillId="0" borderId="0" xfId="2" applyNumberFormat="1" applyFont="1" applyFill="1" applyBorder="1" applyAlignment="1">
      <alignment vertical="center"/>
    </xf>
    <xf numFmtId="49" fontId="19" fillId="0" borderId="0" xfId="2" applyNumberFormat="1" applyFont="1" applyFill="1" applyBorder="1" applyAlignment="1"/>
    <xf numFmtId="0" fontId="1" fillId="0" borderId="0" xfId="2" applyFill="1" applyBorder="1" applyAlignment="1"/>
    <xf numFmtId="0" fontId="28" fillId="0" borderId="0" xfId="2" applyFont="1" applyFill="1" applyBorder="1"/>
    <xf numFmtId="49" fontId="21" fillId="0" borderId="0" xfId="2" applyNumberFormat="1" applyFont="1" applyFill="1" applyBorder="1" applyAlignment="1">
      <alignment horizontal="left"/>
    </xf>
    <xf numFmtId="49" fontId="41" fillId="0" borderId="0" xfId="2" applyNumberFormat="1" applyFont="1" applyFill="1" applyBorder="1" applyAlignment="1">
      <alignment horizontal="center"/>
    </xf>
    <xf numFmtId="49" fontId="42" fillId="0" borderId="96" xfId="2" applyNumberFormat="1" applyFont="1" applyFill="1" applyBorder="1" applyAlignment="1">
      <alignment horizontal="centerContinuous" vertical="center"/>
    </xf>
    <xf numFmtId="49" fontId="41" fillId="0" borderId="96" xfId="2" applyNumberFormat="1" applyFont="1" applyFill="1" applyBorder="1" applyAlignment="1">
      <alignment horizontal="centerContinuous"/>
    </xf>
    <xf numFmtId="49" fontId="41" fillId="0" borderId="0" xfId="2" applyNumberFormat="1" applyFont="1" applyFill="1" applyBorder="1" applyAlignment="1">
      <alignment horizontal="centerContinuous" vertical="center"/>
    </xf>
    <xf numFmtId="49" fontId="21" fillId="0" borderId="0" xfId="2" applyNumberFormat="1" applyFont="1" applyFill="1" applyBorder="1"/>
    <xf numFmtId="49" fontId="21" fillId="0" borderId="0" xfId="2" applyNumberFormat="1" applyFont="1" applyFill="1" applyBorder="1" applyAlignment="1">
      <alignment vertical="center"/>
    </xf>
    <xf numFmtId="49" fontId="43" fillId="0" borderId="0" xfId="2" applyNumberFormat="1" applyFont="1" applyFill="1" applyBorder="1" applyAlignment="1">
      <alignment vertical="center"/>
    </xf>
    <xf numFmtId="49" fontId="42" fillId="0" borderId="99" xfId="2" applyNumberFormat="1" applyFont="1" applyFill="1" applyBorder="1" applyAlignment="1">
      <alignment horizontal="centerContinuous" vertical="center"/>
    </xf>
    <xf numFmtId="49" fontId="42" fillId="0" borderId="99" xfId="2" applyNumberFormat="1" applyFont="1" applyFill="1" applyBorder="1" applyAlignment="1">
      <alignment horizontal="centerContinuous" vertical="center" wrapText="1"/>
    </xf>
    <xf numFmtId="49" fontId="42" fillId="0" borderId="38" xfId="2" applyNumberFormat="1" applyFont="1" applyFill="1" applyBorder="1" applyAlignment="1">
      <alignment horizontal="centerContinuous" vertical="center"/>
    </xf>
    <xf numFmtId="49" fontId="21" fillId="0" borderId="43" xfId="2" applyNumberFormat="1" applyFont="1" applyFill="1" applyBorder="1" applyAlignment="1">
      <alignment horizontal="center" vertical="center"/>
    </xf>
    <xf numFmtId="49" fontId="21" fillId="0" borderId="47" xfId="2" applyNumberFormat="1" applyFont="1" applyFill="1" applyBorder="1" applyAlignment="1">
      <alignment horizontal="center" vertical="center"/>
    </xf>
    <xf numFmtId="49" fontId="21" fillId="0" borderId="102" xfId="2" applyNumberFormat="1" applyFont="1" applyFill="1" applyBorder="1" applyAlignment="1">
      <alignment horizontal="center" vertical="center"/>
    </xf>
    <xf numFmtId="49" fontId="42" fillId="0" borderId="103" xfId="2" applyNumberFormat="1" applyFont="1" applyFill="1" applyBorder="1" applyAlignment="1">
      <alignment horizontal="center" vertical="center" wrapText="1"/>
    </xf>
    <xf numFmtId="49" fontId="42" fillId="0" borderId="1" xfId="2" applyNumberFormat="1" applyFont="1" applyFill="1" applyBorder="1" applyAlignment="1">
      <alignment horizontal="centerContinuous" vertical="center" wrapText="1"/>
    </xf>
    <xf numFmtId="49" fontId="42" fillId="0" borderId="102" xfId="2" applyNumberFormat="1" applyFont="1" applyFill="1" applyBorder="1" applyAlignment="1">
      <alignment horizontal="center" vertical="center"/>
    </xf>
    <xf numFmtId="49" fontId="42" fillId="0" borderId="103" xfId="2" applyNumberFormat="1" applyFont="1" applyFill="1" applyBorder="1" applyAlignment="1">
      <alignment horizontal="center" vertical="center"/>
    </xf>
    <xf numFmtId="49" fontId="44" fillId="0" borderId="105" xfId="2" applyNumberFormat="1" applyFont="1" applyFill="1" applyBorder="1" applyAlignment="1">
      <alignment vertical="center"/>
    </xf>
    <xf numFmtId="176" fontId="44" fillId="0" borderId="105" xfId="2" applyNumberFormat="1" applyFont="1" applyFill="1" applyBorder="1" applyAlignment="1" applyProtection="1">
      <alignment vertical="center"/>
      <protection locked="0"/>
    </xf>
    <xf numFmtId="176" fontId="44" fillId="0" borderId="6" xfId="2" applyNumberFormat="1" applyFont="1" applyFill="1" applyBorder="1" applyAlignment="1" applyProtection="1">
      <alignment horizontal="left" vertical="center"/>
      <protection locked="0"/>
    </xf>
    <xf numFmtId="49" fontId="21" fillId="0" borderId="0" xfId="2" applyNumberFormat="1" applyFont="1" applyFill="1" applyBorder="1" applyAlignment="1"/>
    <xf numFmtId="49" fontId="21" fillId="0" borderId="112" xfId="2" applyNumberFormat="1" applyFont="1" applyFill="1" applyBorder="1" applyAlignment="1">
      <alignment horizontal="centerContinuous" vertical="center"/>
    </xf>
    <xf numFmtId="49" fontId="42" fillId="0" borderId="113" xfId="2" applyNumberFormat="1" applyFont="1" applyFill="1" applyBorder="1" applyAlignment="1">
      <alignment horizontal="centerContinuous" vertical="center"/>
    </xf>
    <xf numFmtId="49" fontId="42" fillId="0" borderId="114" xfId="2" applyNumberFormat="1" applyFont="1" applyFill="1" applyBorder="1" applyAlignment="1">
      <alignment vertical="center"/>
    </xf>
    <xf numFmtId="49" fontId="44" fillId="0" borderId="115" xfId="2" applyNumberFormat="1" applyFont="1" applyFill="1" applyBorder="1" applyAlignment="1">
      <alignment horizontal="center" vertical="center"/>
    </xf>
    <xf numFmtId="49" fontId="44" fillId="0" borderId="117" xfId="2" applyNumberFormat="1" applyFont="1" applyFill="1" applyBorder="1" applyAlignment="1">
      <alignment vertical="center"/>
    </xf>
    <xf numFmtId="176" fontId="44" fillId="0" borderId="118" xfId="2" applyNumberFormat="1" applyFont="1" applyFill="1" applyBorder="1" applyAlignment="1">
      <alignment horizontal="left" vertical="center"/>
    </xf>
    <xf numFmtId="49" fontId="42" fillId="0" borderId="0" xfId="2" applyNumberFormat="1" applyFont="1" applyFill="1" applyBorder="1" applyAlignment="1">
      <alignment horizontal="center" vertical="center"/>
    </xf>
    <xf numFmtId="176" fontId="42" fillId="0" borderId="0" xfId="2" applyNumberFormat="1" applyFont="1" applyFill="1" applyBorder="1" applyAlignment="1"/>
    <xf numFmtId="49" fontId="44" fillId="0" borderId="0" xfId="2" applyNumberFormat="1" applyFont="1" applyFill="1" applyBorder="1" applyAlignment="1">
      <alignment vertical="center"/>
    </xf>
    <xf numFmtId="176" fontId="15" fillId="0" borderId="0" xfId="2" applyNumberFormat="1" applyFont="1" applyFill="1" applyBorder="1" applyAlignment="1">
      <alignment horizontal="right" vertical="center"/>
    </xf>
    <xf numFmtId="49" fontId="21" fillId="0" borderId="119" xfId="2" applyNumberFormat="1" applyFont="1" applyFill="1" applyBorder="1" applyAlignment="1">
      <alignment horizontal="centerContinuous" vertical="center"/>
    </xf>
    <xf numFmtId="49" fontId="45" fillId="0" borderId="119" xfId="2" applyNumberFormat="1" applyFont="1" applyFill="1" applyBorder="1" applyAlignment="1">
      <alignment horizontal="centerContinuous" vertical="center"/>
    </xf>
    <xf numFmtId="49" fontId="21" fillId="0" borderId="120" xfId="2" applyNumberFormat="1" applyFont="1" applyFill="1" applyBorder="1" applyAlignment="1">
      <alignment horizontal="centerContinuous" vertical="center"/>
    </xf>
    <xf numFmtId="49" fontId="21" fillId="0" borderId="121" xfId="2" applyNumberFormat="1" applyFont="1" applyFill="1" applyBorder="1" applyAlignment="1">
      <alignment horizontal="centerContinuous" vertical="center"/>
    </xf>
    <xf numFmtId="49" fontId="21" fillId="0" borderId="0" xfId="2" applyNumberFormat="1" applyFont="1" applyFill="1" applyBorder="1" applyAlignment="1" applyProtection="1">
      <alignment horizontal="center" vertical="center"/>
      <protection locked="0"/>
    </xf>
    <xf numFmtId="49" fontId="21" fillId="0" borderId="123" xfId="2" applyNumberFormat="1" applyFont="1" applyFill="1" applyBorder="1" applyAlignment="1">
      <alignment vertical="center"/>
    </xf>
    <xf numFmtId="49" fontId="21" fillId="0" borderId="123" xfId="2" applyNumberFormat="1" applyFont="1" applyFill="1" applyBorder="1" applyAlignment="1">
      <alignment horizontal="center" vertical="center"/>
    </xf>
    <xf numFmtId="49" fontId="21" fillId="0" borderId="123" xfId="2" applyNumberFormat="1" applyFont="1" applyFill="1" applyBorder="1" applyAlignment="1">
      <alignment vertical="center" shrinkToFit="1"/>
    </xf>
    <xf numFmtId="49" fontId="42" fillId="0" borderId="0" xfId="2" applyNumberFormat="1" applyFont="1" applyFill="1" applyBorder="1" applyAlignment="1">
      <alignment horizontal="left" vertical="center"/>
    </xf>
    <xf numFmtId="49" fontId="42" fillId="0" borderId="0" xfId="2" applyNumberFormat="1" applyFont="1" applyFill="1" applyBorder="1" applyAlignment="1"/>
    <xf numFmtId="49" fontId="21" fillId="0" borderId="0" xfId="2" applyNumberFormat="1" applyFont="1" applyFill="1" applyBorder="1" applyAlignment="1">
      <alignment horizontal="center" vertical="center"/>
    </xf>
    <xf numFmtId="49" fontId="42" fillId="0" borderId="0" xfId="2" applyNumberFormat="1" applyFont="1" applyFill="1" applyBorder="1"/>
    <xf numFmtId="176" fontId="42" fillId="0" borderId="0" xfId="2" applyNumberFormat="1" applyFont="1" applyFill="1" applyBorder="1" applyAlignment="1">
      <alignment horizontal="right" vertical="center"/>
    </xf>
    <xf numFmtId="49" fontId="42" fillId="0" borderId="45" xfId="2" applyNumberFormat="1" applyFont="1" applyFill="1" applyBorder="1" applyAlignment="1">
      <alignment horizontal="centerContinuous" vertical="center"/>
    </xf>
    <xf numFmtId="49" fontId="42" fillId="0" borderId="44" xfId="2" applyNumberFormat="1" applyFont="1" applyFill="1" applyBorder="1" applyAlignment="1">
      <alignment horizontal="centerContinuous" vertical="center"/>
    </xf>
    <xf numFmtId="49" fontId="21" fillId="0" borderId="99" xfId="2" applyNumberFormat="1" applyFont="1" applyFill="1" applyBorder="1" applyAlignment="1">
      <alignment horizontal="centerContinuous"/>
    </xf>
    <xf numFmtId="49" fontId="21" fillId="0" borderId="5" xfId="2" applyNumberFormat="1" applyFont="1" applyFill="1" applyBorder="1" applyAlignment="1">
      <alignment horizontal="centerContinuous"/>
    </xf>
    <xf numFmtId="49" fontId="42" fillId="0" borderId="48" xfId="2" applyNumberFormat="1" applyFont="1" applyFill="1" applyBorder="1" applyAlignment="1">
      <alignment horizontal="center" vertical="center" wrapText="1"/>
    </xf>
    <xf numFmtId="49" fontId="42" fillId="0" borderId="1" xfId="2" applyNumberFormat="1" applyFont="1" applyFill="1" applyBorder="1" applyAlignment="1">
      <alignment horizontal="centerContinuous" vertical="center"/>
    </xf>
    <xf numFmtId="49" fontId="21" fillId="0" borderId="1" xfId="2" applyNumberFormat="1" applyFont="1" applyFill="1" applyBorder="1" applyAlignment="1">
      <alignment horizontal="centerContinuous"/>
    </xf>
    <xf numFmtId="49" fontId="42" fillId="0" borderId="124" xfId="2" applyNumberFormat="1" applyFont="1" applyFill="1" applyBorder="1" applyAlignment="1">
      <alignment horizontal="centerContinuous" vertical="center"/>
    </xf>
    <xf numFmtId="49" fontId="42" fillId="0" borderId="48" xfId="2" applyNumberFormat="1" applyFont="1" applyFill="1" applyBorder="1" applyAlignment="1">
      <alignment horizontal="center" vertical="center"/>
    </xf>
    <xf numFmtId="49" fontId="44" fillId="0" borderId="6" xfId="2" applyNumberFormat="1" applyFont="1" applyFill="1" applyBorder="1" applyAlignment="1">
      <alignment vertical="center"/>
    </xf>
    <xf numFmtId="49" fontId="21" fillId="0" borderId="51" xfId="2" applyNumberFormat="1" applyFont="1" applyFill="1" applyBorder="1" applyAlignment="1">
      <alignment horizontal="centerContinuous" vertical="center"/>
    </xf>
    <xf numFmtId="49" fontId="21" fillId="0" borderId="52" xfId="2" applyNumberFormat="1" applyFont="1" applyFill="1" applyBorder="1" applyAlignment="1">
      <alignment horizontal="centerContinuous" vertical="center"/>
    </xf>
    <xf numFmtId="49" fontId="21" fillId="0" borderId="52" xfId="2" applyNumberFormat="1" applyFont="1" applyFill="1" applyBorder="1" applyAlignment="1">
      <alignment horizontal="centerContinuous"/>
    </xf>
    <xf numFmtId="49" fontId="44" fillId="0" borderId="129" xfId="2" applyNumberFormat="1" applyFont="1" applyFill="1" applyBorder="1" applyAlignment="1">
      <alignment vertical="center"/>
    </xf>
    <xf numFmtId="49" fontId="42" fillId="0" borderId="108" xfId="2" applyNumberFormat="1" applyFont="1" applyFill="1" applyBorder="1" applyAlignment="1">
      <alignment horizontal="center" vertical="center"/>
    </xf>
    <xf numFmtId="49" fontId="42" fillId="0" borderId="109" xfId="2" applyNumberFormat="1" applyFont="1" applyFill="1" applyBorder="1" applyAlignment="1">
      <alignment horizontal="center" vertical="center"/>
    </xf>
    <xf numFmtId="49" fontId="44" fillId="0" borderId="110" xfId="2" applyNumberFormat="1" applyFont="1" applyFill="1" applyBorder="1" applyAlignment="1">
      <alignment vertical="center"/>
    </xf>
    <xf numFmtId="49" fontId="44" fillId="0" borderId="111" xfId="2" applyNumberFormat="1" applyFont="1" applyFill="1" applyBorder="1" applyAlignment="1">
      <alignment vertical="center"/>
    </xf>
    <xf numFmtId="176" fontId="44" fillId="0" borderId="110" xfId="2" applyNumberFormat="1" applyFont="1" applyFill="1" applyBorder="1" applyAlignment="1" applyProtection="1">
      <alignment vertical="center"/>
      <protection locked="0"/>
    </xf>
    <xf numFmtId="49" fontId="42" fillId="0" borderId="49" xfId="2" applyNumberFormat="1" applyFont="1" applyFill="1" applyBorder="1" applyAlignment="1">
      <alignment horizontal="center" vertical="center"/>
    </xf>
    <xf numFmtId="49" fontId="42" fillId="0" borderId="50" xfId="2" applyNumberFormat="1" applyFont="1" applyFill="1" applyBorder="1" applyAlignment="1">
      <alignment horizontal="centerContinuous" vertical="center" wrapText="1"/>
    </xf>
    <xf numFmtId="49" fontId="42" fillId="0" borderId="125" xfId="2" applyNumberFormat="1" applyFont="1" applyFill="1" applyBorder="1" applyAlignment="1">
      <alignment horizontal="centerContinuous" vertical="center" wrapText="1"/>
    </xf>
    <xf numFmtId="49" fontId="44" fillId="0" borderId="126" xfId="2" applyNumberFormat="1" applyFont="1" applyFill="1" applyBorder="1" applyAlignment="1">
      <alignment vertical="center"/>
    </xf>
    <xf numFmtId="49" fontId="44" fillId="0" borderId="127" xfId="2" applyNumberFormat="1" applyFont="1" applyFill="1" applyBorder="1" applyAlignment="1">
      <alignment vertical="center"/>
    </xf>
    <xf numFmtId="49" fontId="21" fillId="2" borderId="122" xfId="2" applyNumberFormat="1" applyFont="1" applyFill="1" applyBorder="1" applyAlignment="1">
      <alignment horizontal="center" vertical="center"/>
    </xf>
    <xf numFmtId="49" fontId="21" fillId="2" borderId="123" xfId="2" applyNumberFormat="1" applyFont="1" applyFill="1" applyBorder="1" applyAlignment="1">
      <alignment horizontal="center" vertical="center"/>
    </xf>
    <xf numFmtId="0" fontId="20" fillId="0" borderId="2" xfId="0" applyFont="1" applyFill="1" applyBorder="1" applyAlignment="1">
      <alignment horizontal="left" vertical="center"/>
    </xf>
    <xf numFmtId="0" fontId="46" fillId="0" borderId="4" xfId="0" applyFont="1" applyFill="1" applyBorder="1" applyAlignment="1">
      <alignment horizontal="center" vertical="center"/>
    </xf>
    <xf numFmtId="0" fontId="20" fillId="0" borderId="0" xfId="0" applyFont="1" applyFill="1" applyBorder="1" applyAlignment="1">
      <alignment vertical="top" wrapText="1"/>
    </xf>
    <xf numFmtId="0" fontId="20" fillId="0" borderId="0" xfId="0" applyFont="1" applyFill="1" applyBorder="1" applyAlignment="1">
      <alignment vertical="top"/>
    </xf>
    <xf numFmtId="0" fontId="21" fillId="0" borderId="0" xfId="0" applyFont="1" applyFill="1" applyAlignment="1">
      <alignment horizontal="right" vertical="center"/>
    </xf>
    <xf numFmtId="0" fontId="21" fillId="0" borderId="0" xfId="0" applyFont="1" applyFill="1" applyAlignment="1">
      <alignment vertical="center"/>
    </xf>
    <xf numFmtId="0" fontId="20" fillId="0" borderId="0" xfId="0" applyFont="1" applyFill="1" applyAlignment="1">
      <alignment horizontal="centerContinuous" vertical="center"/>
    </xf>
    <xf numFmtId="0" fontId="20" fillId="0" borderId="4" xfId="0" applyFont="1" applyFill="1" applyBorder="1" applyAlignment="1">
      <alignment horizontal="center" vertical="center" shrinkToFit="1"/>
    </xf>
    <xf numFmtId="0" fontId="13" fillId="0" borderId="0" xfId="0" applyFont="1" applyFill="1" applyAlignment="1">
      <alignment horizontal="left" vertical="center"/>
    </xf>
    <xf numFmtId="0" fontId="47" fillId="0" borderId="2" xfId="0" applyFont="1" applyFill="1" applyBorder="1" applyAlignment="1">
      <alignment horizontal="left" vertical="center"/>
    </xf>
    <xf numFmtId="181" fontId="36" fillId="2" borderId="19" xfId="1" applyNumberFormat="1" applyFont="1" applyFill="1" applyBorder="1" applyAlignment="1" applyProtection="1">
      <alignment horizontal="center" vertical="center"/>
      <protection locked="0"/>
    </xf>
    <xf numFmtId="176" fontId="28" fillId="0" borderId="131" xfId="1" applyNumberFormat="1" applyFont="1" applyFill="1" applyBorder="1" applyAlignment="1">
      <alignment vertical="center"/>
    </xf>
    <xf numFmtId="181" fontId="28" fillId="0" borderId="132" xfId="1" applyNumberFormat="1" applyFont="1" applyFill="1" applyBorder="1" applyAlignment="1">
      <alignment horizontal="center" vertical="center"/>
    </xf>
    <xf numFmtId="176" fontId="28" fillId="0" borderId="132" xfId="1" applyNumberFormat="1" applyFont="1" applyFill="1" applyBorder="1" applyAlignment="1">
      <alignment horizontal="center" vertical="center"/>
    </xf>
    <xf numFmtId="182" fontId="28" fillId="0" borderId="130" xfId="1" applyNumberFormat="1" applyFont="1" applyFill="1" applyBorder="1" applyAlignment="1">
      <alignment vertical="center"/>
    </xf>
    <xf numFmtId="49" fontId="42" fillId="0" borderId="133" xfId="2" applyNumberFormat="1" applyFont="1" applyFill="1" applyBorder="1" applyAlignment="1">
      <alignment horizontal="centerContinuous" vertical="center" wrapText="1"/>
    </xf>
    <xf numFmtId="49" fontId="42" fillId="0" borderId="42" xfId="2" applyNumberFormat="1" applyFont="1" applyFill="1" applyBorder="1" applyAlignment="1">
      <alignment horizontal="centerContinuous" vertical="center" wrapText="1"/>
    </xf>
    <xf numFmtId="49" fontId="42" fillId="0" borderId="134" xfId="2" applyNumberFormat="1" applyFont="1" applyFill="1" applyBorder="1" applyAlignment="1">
      <alignment horizontal="centerContinuous" vertical="center" wrapText="1"/>
    </xf>
    <xf numFmtId="49" fontId="21" fillId="2" borderId="100" xfId="2" applyNumberFormat="1" applyFont="1" applyFill="1" applyBorder="1" applyAlignment="1">
      <alignment horizontal="center" vertical="center"/>
    </xf>
    <xf numFmtId="49" fontId="21" fillId="2" borderId="101" xfId="2" applyNumberFormat="1" applyFont="1" applyFill="1" applyBorder="1" applyAlignment="1">
      <alignment horizontal="center" vertical="center"/>
    </xf>
    <xf numFmtId="183" fontId="21" fillId="0" borderId="116" xfId="2" applyNumberFormat="1" applyFont="1" applyFill="1" applyBorder="1" applyAlignment="1">
      <alignment vertical="center"/>
    </xf>
    <xf numFmtId="183" fontId="21" fillId="2" borderId="42" xfId="2" applyNumberFormat="1" applyFont="1" applyFill="1" applyBorder="1" applyAlignment="1">
      <alignment vertical="center"/>
    </xf>
    <xf numFmtId="183" fontId="21" fillId="2" borderId="41" xfId="2" applyNumberFormat="1" applyFont="1" applyFill="1" applyBorder="1" applyAlignment="1">
      <alignment vertical="center"/>
    </xf>
    <xf numFmtId="183" fontId="21" fillId="0" borderId="42" xfId="2" applyNumberFormat="1" applyFont="1" applyFill="1" applyBorder="1" applyAlignment="1">
      <alignment vertical="center"/>
    </xf>
    <xf numFmtId="183" fontId="21" fillId="0" borderId="128" xfId="2" applyNumberFormat="1" applyFont="1" applyFill="1" applyBorder="1" applyAlignment="1">
      <alignment vertical="center"/>
    </xf>
    <xf numFmtId="49" fontId="44" fillId="0" borderId="135" xfId="2" applyNumberFormat="1" applyFont="1" applyFill="1" applyBorder="1" applyAlignment="1">
      <alignment vertical="center"/>
    </xf>
    <xf numFmtId="0" fontId="39" fillId="2" borderId="4" xfId="0" applyNumberFormat="1" applyFont="1" applyFill="1" applyBorder="1" applyAlignment="1" applyProtection="1">
      <alignment horizontal="center" vertical="center"/>
      <protection locked="0"/>
    </xf>
    <xf numFmtId="38" fontId="39" fillId="2" borderId="4" xfId="1" applyFont="1" applyFill="1" applyBorder="1" applyAlignment="1" applyProtection="1">
      <alignment horizontal="center" vertical="center"/>
      <protection locked="0"/>
    </xf>
    <xf numFmtId="0" fontId="3" fillId="0" borderId="0" xfId="0" applyFont="1">
      <alignment vertical="center"/>
    </xf>
    <xf numFmtId="186" fontId="39" fillId="0" borderId="4" xfId="0" applyNumberFormat="1" applyFont="1" applyFill="1" applyBorder="1" applyAlignment="1">
      <alignment horizontal="center" vertical="center"/>
    </xf>
    <xf numFmtId="0" fontId="39" fillId="0" borderId="136" xfId="0" applyFont="1" applyFill="1" applyBorder="1" applyAlignment="1">
      <alignment horizontal="center" vertical="center" wrapText="1"/>
    </xf>
    <xf numFmtId="3" fontId="39" fillId="2" borderId="4" xfId="0" applyNumberFormat="1" applyFont="1" applyFill="1" applyBorder="1" applyAlignment="1">
      <alignment horizontal="center" vertical="center" wrapText="1"/>
    </xf>
    <xf numFmtId="0" fontId="37" fillId="0" borderId="0" xfId="0" applyFont="1" applyFill="1" applyAlignment="1">
      <alignment vertical="center"/>
    </xf>
    <xf numFmtId="0" fontId="48" fillId="0" borderId="0" xfId="0" applyFont="1" applyFill="1" applyAlignment="1">
      <alignment vertical="center"/>
    </xf>
    <xf numFmtId="0" fontId="21" fillId="0" borderId="0" xfId="0" applyFont="1" applyFill="1" applyAlignment="1">
      <alignment horizontal="centerContinuous" vertical="center"/>
    </xf>
    <xf numFmtId="0" fontId="3" fillId="0" borderId="0" xfId="0" applyFont="1" applyFill="1" applyAlignment="1">
      <alignment horizontal="centerContinuous" vertical="center"/>
    </xf>
    <xf numFmtId="0" fontId="22" fillId="0" borderId="0" xfId="0" applyFont="1" applyFill="1" applyAlignment="1">
      <alignment vertical="center"/>
    </xf>
    <xf numFmtId="0" fontId="20" fillId="0" borderId="0" xfId="0" applyFont="1" applyFill="1" applyBorder="1" applyAlignment="1" applyProtection="1">
      <alignment vertical="center"/>
      <protection locked="0"/>
    </xf>
    <xf numFmtId="0" fontId="20" fillId="0" borderId="11" xfId="0" applyFont="1" applyFill="1" applyBorder="1" applyAlignment="1">
      <alignment horizontal="centerContinuous" vertical="center"/>
    </xf>
    <xf numFmtId="0" fontId="20" fillId="0" borderId="16" xfId="0" applyFont="1" applyFill="1" applyBorder="1" applyAlignment="1">
      <alignment horizontal="centerContinuous" vertical="center"/>
    </xf>
    <xf numFmtId="0" fontId="21" fillId="0" borderId="16" xfId="0" applyFont="1" applyFill="1" applyBorder="1" applyAlignment="1">
      <alignment horizontal="centerContinuous" vertical="center"/>
    </xf>
    <xf numFmtId="0" fontId="21" fillId="0" borderId="13" xfId="0" applyFont="1" applyFill="1" applyBorder="1" applyAlignment="1">
      <alignment horizontal="centerContinuous" vertical="center"/>
    </xf>
    <xf numFmtId="0" fontId="21" fillId="0" borderId="11" xfId="0" applyFont="1" applyFill="1" applyBorder="1" applyAlignment="1">
      <alignment horizontal="center" vertical="center"/>
    </xf>
    <xf numFmtId="49" fontId="21" fillId="0" borderId="16" xfId="0" applyNumberFormat="1" applyFont="1" applyFill="1" applyBorder="1" applyAlignment="1">
      <alignment horizontal="center" vertical="center"/>
    </xf>
    <xf numFmtId="0" fontId="21" fillId="0" borderId="16" xfId="0" applyFont="1" applyFill="1" applyBorder="1" applyAlignment="1">
      <alignment horizontal="center" vertical="center"/>
    </xf>
    <xf numFmtId="49" fontId="20" fillId="0" borderId="16" xfId="0" applyNumberFormat="1"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20" fillId="0" borderId="12" xfId="0" applyFont="1" applyFill="1" applyBorder="1" applyAlignment="1" applyProtection="1">
      <alignment vertical="center" wrapText="1"/>
      <protection locked="0"/>
    </xf>
    <xf numFmtId="0" fontId="20" fillId="0" borderId="3" xfId="0" applyFont="1" applyFill="1" applyBorder="1" applyAlignment="1" applyProtection="1">
      <alignment vertical="center" wrapText="1"/>
      <protection locked="0"/>
    </xf>
    <xf numFmtId="0" fontId="20" fillId="0" borderId="0" xfId="0" applyFont="1" applyFill="1" applyAlignment="1">
      <alignment horizontal="left" vertical="center"/>
    </xf>
    <xf numFmtId="0" fontId="3" fillId="0" borderId="0" xfId="0" applyFont="1" applyFill="1" applyAlignment="1">
      <alignment horizontal="left" vertical="center"/>
    </xf>
    <xf numFmtId="0" fontId="20" fillId="0" borderId="0" xfId="0" applyFont="1" applyFill="1" applyAlignment="1">
      <alignment horizontal="left" vertical="center"/>
    </xf>
    <xf numFmtId="0" fontId="20" fillId="0" borderId="4"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4" xfId="0" applyFont="1" applyFill="1" applyBorder="1" applyAlignment="1">
      <alignment horizontal="center" vertical="center" wrapText="1"/>
    </xf>
    <xf numFmtId="58" fontId="20" fillId="0" borderId="0" xfId="0" applyNumberFormat="1" applyFont="1" applyFill="1" applyAlignment="1" applyProtection="1">
      <alignment horizontal="right" vertical="center"/>
      <protection locked="0"/>
    </xf>
    <xf numFmtId="0" fontId="20" fillId="0" borderId="0" xfId="0" applyFont="1" applyFill="1" applyAlignment="1">
      <alignment horizontal="center" vertical="center" wrapText="1"/>
    </xf>
    <xf numFmtId="0" fontId="20" fillId="0" borderId="0" xfId="0" applyFont="1" applyFill="1" applyAlignment="1">
      <alignment horizontal="left" vertical="center" wrapText="1"/>
    </xf>
    <xf numFmtId="0" fontId="3" fillId="0" borderId="0" xfId="0" applyFont="1" applyFill="1" applyAlignment="1">
      <alignment horizontal="left" vertical="center"/>
    </xf>
    <xf numFmtId="0" fontId="20" fillId="2" borderId="16" xfId="0" applyFont="1" applyFill="1" applyBorder="1" applyAlignment="1" applyProtection="1">
      <alignment horizontal="left" vertical="center"/>
      <protection locked="0"/>
    </xf>
    <xf numFmtId="0" fontId="20" fillId="2" borderId="15" xfId="0" applyFont="1" applyFill="1" applyBorder="1" applyAlignment="1" applyProtection="1">
      <alignment horizontal="left" vertical="center" shrinkToFit="1"/>
      <protection locked="0"/>
    </xf>
    <xf numFmtId="0" fontId="20" fillId="2" borderId="16" xfId="0" applyFont="1" applyFill="1" applyBorder="1" applyAlignment="1">
      <alignment horizontal="left" vertical="center"/>
    </xf>
    <xf numFmtId="0" fontId="20" fillId="2" borderId="15" xfId="0" applyFont="1" applyFill="1" applyBorder="1" applyAlignment="1">
      <alignment horizontal="left" vertical="center" shrinkToFit="1"/>
    </xf>
    <xf numFmtId="0" fontId="20" fillId="0" borderId="0" xfId="0" applyFont="1" applyFill="1" applyAlignment="1">
      <alignment horizontal="left" vertical="center"/>
    </xf>
    <xf numFmtId="0" fontId="20" fillId="0" borderId="0" xfId="0" applyFont="1" applyFill="1" applyAlignment="1">
      <alignment horizontal="right" vertical="center"/>
    </xf>
    <xf numFmtId="0" fontId="20" fillId="0" borderId="0" xfId="0" applyFont="1" applyFill="1" applyBorder="1" applyAlignment="1">
      <alignment horizontal="right" vertical="center"/>
    </xf>
    <xf numFmtId="0" fontId="20" fillId="0" borderId="16" xfId="0" applyFont="1" applyFill="1" applyBorder="1" applyAlignment="1">
      <alignment horizontal="center" vertical="center"/>
    </xf>
    <xf numFmtId="0" fontId="20" fillId="0" borderId="13" xfId="0" applyFont="1" applyFill="1" applyBorder="1" applyAlignment="1">
      <alignment horizontal="center" vertical="center"/>
    </xf>
    <xf numFmtId="38" fontId="20" fillId="0" borderId="11" xfId="1" applyFont="1" applyFill="1" applyBorder="1" applyAlignment="1">
      <alignment vertical="center"/>
    </xf>
    <xf numFmtId="38" fontId="20" fillId="0" borderId="16" xfId="1" applyFont="1" applyFill="1" applyBorder="1" applyAlignment="1">
      <alignment vertical="center"/>
    </xf>
    <xf numFmtId="0" fontId="20" fillId="2" borderId="4" xfId="0" applyFont="1" applyFill="1" applyBorder="1" applyAlignment="1" applyProtection="1">
      <alignment horizontal="center" vertical="center"/>
      <protection locked="0"/>
    </xf>
    <xf numFmtId="0" fontId="20" fillId="0" borderId="4" xfId="0" applyFont="1" applyFill="1" applyBorder="1" applyAlignment="1">
      <alignment horizontal="center" vertical="center"/>
    </xf>
    <xf numFmtId="0" fontId="20" fillId="2" borderId="15" xfId="0" applyFont="1" applyFill="1" applyBorder="1" applyAlignment="1">
      <alignment vertical="center"/>
    </xf>
    <xf numFmtId="38" fontId="20" fillId="0" borderId="15" xfId="1" applyFont="1" applyFill="1" applyBorder="1" applyAlignment="1">
      <alignment vertical="center"/>
    </xf>
    <xf numFmtId="0" fontId="20" fillId="0" borderId="11" xfId="0" applyFont="1" applyFill="1" applyBorder="1" applyAlignment="1">
      <alignment horizontal="center" vertical="center"/>
    </xf>
    <xf numFmtId="0" fontId="20" fillId="0" borderId="11" xfId="0" applyFont="1" applyFill="1" applyBorder="1" applyAlignment="1">
      <alignment horizontal="left" vertical="center"/>
    </xf>
    <xf numFmtId="0" fontId="20" fillId="0" borderId="16" xfId="0" applyFont="1" applyFill="1" applyBorder="1" applyAlignment="1">
      <alignment horizontal="left" vertical="center"/>
    </xf>
    <xf numFmtId="181" fontId="28" fillId="0" borderId="94" xfId="1" applyNumberFormat="1" applyFont="1" applyFill="1" applyBorder="1" applyAlignment="1">
      <alignment horizontal="center" vertical="center"/>
    </xf>
    <xf numFmtId="181" fontId="28" fillId="0" borderId="95" xfId="1" applyNumberFormat="1" applyFont="1" applyFill="1" applyBorder="1" applyAlignment="1">
      <alignment horizontal="center" vertical="center"/>
    </xf>
    <xf numFmtId="181" fontId="28" fillId="0" borderId="11" xfId="1" applyNumberFormat="1" applyFont="1" applyFill="1" applyBorder="1" applyAlignment="1">
      <alignment horizontal="center" vertical="center"/>
    </xf>
    <xf numFmtId="181" fontId="28" fillId="0" borderId="16" xfId="1" applyNumberFormat="1" applyFont="1" applyFill="1" applyBorder="1" applyAlignment="1">
      <alignment horizontal="center" vertical="center"/>
    </xf>
    <xf numFmtId="181" fontId="28" fillId="0" borderId="13" xfId="1" applyNumberFormat="1" applyFont="1" applyFill="1" applyBorder="1" applyAlignment="1">
      <alignment horizontal="center" vertical="center"/>
    </xf>
    <xf numFmtId="181" fontId="28" fillId="0" borderId="89" xfId="1" applyNumberFormat="1" applyFont="1" applyFill="1" applyBorder="1" applyAlignment="1">
      <alignment horizontal="center" vertical="center"/>
    </xf>
    <xf numFmtId="181" fontId="28" fillId="0" borderId="90" xfId="1" applyNumberFormat="1" applyFont="1" applyFill="1" applyBorder="1" applyAlignment="1">
      <alignment horizontal="center" vertical="center"/>
    </xf>
    <xf numFmtId="181" fontId="28" fillId="0" borderId="33" xfId="1" applyNumberFormat="1" applyFont="1" applyFill="1" applyBorder="1" applyAlignment="1">
      <alignment horizontal="center" vertical="center" wrapText="1"/>
    </xf>
    <xf numFmtId="181" fontId="28" fillId="0" borderId="34" xfId="1" applyNumberFormat="1" applyFont="1" applyFill="1" applyBorder="1" applyAlignment="1">
      <alignment horizontal="center" vertical="center"/>
    </xf>
    <xf numFmtId="181" fontId="28" fillId="0" borderId="85" xfId="1" applyNumberFormat="1" applyFont="1" applyFill="1" applyBorder="1" applyAlignment="1">
      <alignment horizontal="center" vertical="center"/>
    </xf>
    <xf numFmtId="181" fontId="28" fillId="0" borderId="86" xfId="1" applyNumberFormat="1" applyFont="1" applyFill="1" applyBorder="1" applyAlignment="1">
      <alignment horizontal="center" vertical="center"/>
    </xf>
    <xf numFmtId="181" fontId="28" fillId="0" borderId="87" xfId="1" applyNumberFormat="1" applyFont="1" applyFill="1" applyBorder="1" applyAlignment="1">
      <alignment horizontal="center" vertical="center"/>
    </xf>
    <xf numFmtId="181" fontId="28" fillId="0" borderId="88" xfId="1" applyNumberFormat="1" applyFont="1" applyFill="1" applyBorder="1" applyAlignment="1">
      <alignment horizontal="center" vertical="center"/>
    </xf>
    <xf numFmtId="182" fontId="28" fillId="0" borderId="28" xfId="1" applyNumberFormat="1" applyFont="1" applyFill="1" applyBorder="1" applyAlignment="1">
      <alignment vertical="center"/>
    </xf>
    <xf numFmtId="182" fontId="28" fillId="0" borderId="35" xfId="1" applyNumberFormat="1" applyFont="1" applyFill="1" applyBorder="1" applyAlignment="1">
      <alignment vertical="center"/>
    </xf>
    <xf numFmtId="181" fontId="36" fillId="2" borderId="84" xfId="1" applyNumberFormat="1" applyFont="1" applyFill="1" applyBorder="1" applyAlignment="1" applyProtection="1">
      <alignment horizontal="center" vertical="center"/>
      <protection locked="0"/>
    </xf>
    <xf numFmtId="181" fontId="36" fillId="2" borderId="82" xfId="1" applyNumberFormat="1" applyFont="1" applyFill="1" applyBorder="1" applyAlignment="1" applyProtection="1">
      <alignment horizontal="center" vertical="center"/>
      <protection locked="0"/>
    </xf>
    <xf numFmtId="0" fontId="21" fillId="0" borderId="96" xfId="2" applyNumberFormat="1" applyFont="1" applyFill="1" applyBorder="1" applyAlignment="1">
      <alignment horizontal="center" vertical="center"/>
    </xf>
    <xf numFmtId="177" fontId="5" fillId="0" borderId="0" xfId="1" applyNumberFormat="1" applyFont="1" applyFill="1" applyBorder="1" applyAlignment="1">
      <alignment horizontal="right"/>
    </xf>
    <xf numFmtId="3" fontId="21" fillId="0" borderId="116" xfId="2" applyNumberFormat="1" applyFont="1" applyFill="1" applyBorder="1" applyAlignment="1">
      <alignment vertical="center"/>
    </xf>
    <xf numFmtId="49" fontId="21" fillId="0" borderId="123" xfId="2" applyNumberFormat="1" applyFont="1" applyFill="1" applyBorder="1" applyAlignment="1">
      <alignment horizontal="right" vertical="center"/>
    </xf>
    <xf numFmtId="49" fontId="42" fillId="0" borderId="97" xfId="2" applyNumberFormat="1" applyFont="1" applyFill="1" applyBorder="1" applyAlignment="1">
      <alignment horizontal="center" vertical="center"/>
    </xf>
    <xf numFmtId="49" fontId="42" fillId="0" borderId="98" xfId="2" applyNumberFormat="1" applyFont="1" applyFill="1" applyBorder="1" applyAlignment="1">
      <alignment horizontal="center" vertical="center"/>
    </xf>
    <xf numFmtId="49" fontId="42" fillId="0" borderId="44" xfId="2" applyNumberFormat="1" applyFont="1" applyFill="1" applyBorder="1" applyAlignment="1">
      <alignment horizontal="center" vertical="center" wrapText="1"/>
    </xf>
    <xf numFmtId="49" fontId="42" fillId="0" borderId="46" xfId="2" applyNumberFormat="1" applyFont="1" applyFill="1" applyBorder="1" applyAlignment="1">
      <alignment horizontal="center" vertical="center"/>
    </xf>
    <xf numFmtId="49" fontId="42" fillId="0" borderId="37" xfId="2" applyNumberFormat="1" applyFont="1" applyFill="1" applyBorder="1" applyAlignment="1">
      <alignment horizontal="center" vertical="center"/>
    </xf>
    <xf numFmtId="49" fontId="42" fillId="0" borderId="40" xfId="2" applyNumberFormat="1" applyFont="1" applyFill="1" applyBorder="1" applyAlignment="1">
      <alignment horizontal="center" vertical="center"/>
    </xf>
    <xf numFmtId="176" fontId="21" fillId="0" borderId="104" xfId="2" applyNumberFormat="1" applyFont="1" applyFill="1" applyBorder="1" applyAlignment="1">
      <alignment vertical="center"/>
    </xf>
    <xf numFmtId="176" fontId="21" fillId="0" borderId="106" xfId="2" applyNumberFormat="1" applyFont="1" applyFill="1" applyBorder="1" applyAlignment="1">
      <alignment vertical="center"/>
    </xf>
    <xf numFmtId="49" fontId="44" fillId="0" borderId="39" xfId="2" applyNumberFormat="1" applyFont="1" applyFill="1" applyBorder="1" applyAlignment="1">
      <alignment horizontal="center" vertical="center" wrapText="1"/>
    </xf>
    <xf numFmtId="49" fontId="44" fillId="0" borderId="107" xfId="2" applyNumberFormat="1" applyFont="1" applyFill="1" applyBorder="1" applyAlignment="1">
      <alignment horizontal="center" vertical="center" wrapText="1"/>
    </xf>
    <xf numFmtId="3" fontId="21" fillId="0" borderId="42" xfId="2" applyNumberFormat="1" applyFont="1" applyFill="1" applyBorder="1" applyAlignment="1">
      <alignment vertical="center"/>
    </xf>
    <xf numFmtId="0" fontId="46" fillId="0" borderId="4" xfId="0" applyFont="1" applyFill="1" applyBorder="1" applyAlignment="1">
      <alignment horizontal="center" vertical="center"/>
    </xf>
    <xf numFmtId="0" fontId="20" fillId="0" borderId="53" xfId="0" applyFont="1" applyFill="1" applyBorder="1" applyAlignment="1">
      <alignment horizontal="left" vertical="center"/>
    </xf>
    <xf numFmtId="0" fontId="20" fillId="0" borderId="23" xfId="0" applyFont="1" applyFill="1" applyBorder="1" applyAlignment="1">
      <alignment horizontal="left" vertical="center" wrapText="1" indent="3"/>
    </xf>
    <xf numFmtId="0" fontId="20" fillId="0" borderId="23" xfId="0" applyFont="1" applyFill="1" applyBorder="1" applyAlignment="1">
      <alignment horizontal="left" vertical="center" wrapText="1" indent="2"/>
    </xf>
    <xf numFmtId="0" fontId="20" fillId="0" borderId="23" xfId="0" applyFont="1" applyFill="1" applyBorder="1" applyAlignment="1">
      <alignment horizontal="left" vertical="center" indent="3"/>
    </xf>
    <xf numFmtId="0" fontId="20" fillId="2" borderId="4" xfId="0" applyFont="1" applyFill="1" applyBorder="1" applyAlignment="1" applyProtection="1">
      <alignment horizontal="center" vertical="center" wrapText="1"/>
      <protection locked="0"/>
    </xf>
    <xf numFmtId="178" fontId="21" fillId="0" borderId="20" xfId="0" applyNumberFormat="1" applyFont="1" applyFill="1" applyBorder="1" applyAlignment="1">
      <alignment horizontal="center" vertical="center"/>
    </xf>
    <xf numFmtId="178" fontId="21" fillId="0" borderId="69" xfId="0" applyNumberFormat="1" applyFont="1" applyFill="1" applyBorder="1" applyAlignment="1">
      <alignment horizontal="center" vertical="center"/>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1" xfId="0" applyFont="1" applyFill="1" applyBorder="1" applyAlignment="1">
      <alignment horizontal="center" vertical="center"/>
    </xf>
    <xf numFmtId="178" fontId="21" fillId="0" borderId="4" xfId="0" applyNumberFormat="1" applyFont="1" applyFill="1" applyBorder="1" applyAlignment="1">
      <alignment horizontal="center" vertical="center"/>
    </xf>
    <xf numFmtId="178" fontId="21" fillId="0" borderId="11" xfId="0" applyNumberFormat="1" applyFont="1" applyFill="1" applyBorder="1" applyAlignment="1">
      <alignment horizontal="center" vertical="center"/>
    </xf>
    <xf numFmtId="0" fontId="21" fillId="2" borderId="11"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3" fillId="0" borderId="11"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5" fillId="0" borderId="4"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22" xfId="0" applyFont="1" applyFill="1" applyBorder="1" applyAlignment="1">
      <alignment horizontal="center" vertical="center" wrapText="1"/>
    </xf>
    <xf numFmtId="178" fontId="21" fillId="0" borderId="28" xfId="0" applyNumberFormat="1" applyFont="1" applyFill="1" applyBorder="1" applyAlignment="1">
      <alignment horizontal="center" vertical="center"/>
    </xf>
    <xf numFmtId="178" fontId="21" fillId="0" borderId="26" xfId="0" applyNumberFormat="1" applyFont="1" applyFill="1" applyBorder="1" applyAlignment="1">
      <alignment horizontal="center" vertical="center"/>
    </xf>
    <xf numFmtId="0" fontId="5" fillId="0" borderId="25"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5" xfId="0" applyFont="1" applyFill="1" applyBorder="1" applyAlignment="1">
      <alignment horizontal="center" vertical="center"/>
    </xf>
    <xf numFmtId="178" fontId="21" fillId="0" borderId="54" xfId="0" applyNumberFormat="1" applyFont="1" applyFill="1" applyBorder="1" applyAlignment="1">
      <alignment horizontal="center" vertical="center"/>
    </xf>
    <xf numFmtId="178" fontId="21" fillId="0" borderId="55" xfId="0" applyNumberFormat="1" applyFont="1" applyFill="1" applyBorder="1" applyAlignment="1">
      <alignment horizontal="center" vertical="center"/>
    </xf>
    <xf numFmtId="0" fontId="5" fillId="0" borderId="5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178" fontId="21" fillId="0" borderId="53" xfId="0" applyNumberFormat="1" applyFont="1" applyFill="1" applyBorder="1" applyAlignment="1">
      <alignment horizontal="center" vertical="center"/>
    </xf>
    <xf numFmtId="178" fontId="21" fillId="0" borderId="23" xfId="0" applyNumberFormat="1" applyFont="1" applyFill="1" applyBorder="1" applyAlignment="1">
      <alignment horizontal="center" vertical="center"/>
    </xf>
    <xf numFmtId="178" fontId="21" fillId="0" borderId="56" xfId="0" applyNumberFormat="1" applyFont="1" applyFill="1" applyBorder="1" applyAlignment="1">
      <alignment horizontal="center" vertical="center"/>
    </xf>
    <xf numFmtId="178" fontId="21" fillId="0" borderId="22" xfId="0" applyNumberFormat="1"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4" xfId="0" applyFont="1" applyFill="1" applyBorder="1" applyAlignment="1">
      <alignment horizontal="center" vertical="center"/>
    </xf>
    <xf numFmtId="0" fontId="4" fillId="2" borderId="4"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3"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xf>
    <xf numFmtId="0" fontId="10" fillId="2" borderId="4"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wrapText="1"/>
      <protection locked="0"/>
    </xf>
    <xf numFmtId="0" fontId="10" fillId="2" borderId="4" xfId="0" quotePrefix="1"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4" fillId="2" borderId="12" xfId="0" applyFont="1" applyFill="1" applyBorder="1" applyAlignment="1" applyProtection="1">
      <alignment horizontal="left" vertical="top"/>
      <protection locked="0"/>
    </xf>
    <xf numFmtId="0" fontId="4" fillId="2" borderId="55" xfId="0" applyFont="1" applyFill="1" applyBorder="1" applyAlignment="1" applyProtection="1">
      <alignment horizontal="left" vertical="top"/>
      <protection locked="0"/>
    </xf>
    <xf numFmtId="0" fontId="4" fillId="2" borderId="15" xfId="0" applyFont="1" applyFill="1" applyBorder="1" applyAlignment="1" applyProtection="1">
      <alignment horizontal="left" vertical="top"/>
      <protection locked="0"/>
    </xf>
    <xf numFmtId="0" fontId="4" fillId="2" borderId="22" xfId="0" applyFont="1" applyFill="1" applyBorder="1" applyAlignment="1" applyProtection="1">
      <alignment horizontal="left" vertical="top"/>
      <protection locked="0"/>
    </xf>
    <xf numFmtId="0" fontId="4" fillId="0" borderId="5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2" xfId="0" applyFont="1" applyFill="1" applyBorder="1" applyAlignment="1">
      <alignment horizontal="center" vertical="center"/>
    </xf>
    <xf numFmtId="0" fontId="39" fillId="0" borderId="4" xfId="0" applyFont="1" applyFill="1" applyBorder="1" applyAlignment="1">
      <alignment horizontal="center" vertical="center"/>
    </xf>
    <xf numFmtId="0" fontId="39" fillId="2" borderId="4" xfId="0" applyFont="1" applyFill="1" applyBorder="1" applyAlignment="1" applyProtection="1">
      <alignment horizontal="center" vertical="center"/>
      <protection locked="0"/>
    </xf>
    <xf numFmtId="0" fontId="39" fillId="0" borderId="4"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57" fontId="39" fillId="0" borderId="10" xfId="0" applyNumberFormat="1" applyFont="1" applyFill="1" applyBorder="1" applyAlignment="1">
      <alignment horizontal="center" vertical="center"/>
    </xf>
    <xf numFmtId="0" fontId="39" fillId="0" borderId="53"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53"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23"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9" fillId="0" borderId="54" xfId="0" applyFont="1" applyFill="1" applyBorder="1" applyAlignment="1">
      <alignment vertical="center" wrapText="1"/>
    </xf>
    <xf numFmtId="0" fontId="39" fillId="0" borderId="56" xfId="0" applyFont="1" applyFill="1" applyBorder="1" applyAlignment="1">
      <alignment vertical="center" wrapText="1"/>
    </xf>
    <xf numFmtId="0" fontId="39" fillId="0" borderId="3" xfId="0" applyFont="1" applyFill="1" applyBorder="1" applyAlignment="1">
      <alignment vertical="center" wrapText="1"/>
    </xf>
    <xf numFmtId="0" fontId="39" fillId="0" borderId="12" xfId="0" applyFont="1" applyFill="1" applyBorder="1" applyAlignment="1">
      <alignment vertical="center" wrapText="1"/>
    </xf>
    <xf numFmtId="0" fontId="39" fillId="0" borderId="55" xfId="0" applyFont="1" applyFill="1" applyBorder="1" applyAlignment="1">
      <alignment vertical="center" wrapText="1"/>
    </xf>
    <xf numFmtId="0" fontId="39" fillId="0" borderId="22" xfId="0" applyFont="1" applyFill="1" applyBorder="1" applyAlignment="1">
      <alignment vertical="center" wrapText="1"/>
    </xf>
    <xf numFmtId="0" fontId="3" fillId="0" borderId="0" xfId="0" applyFont="1" applyAlignment="1">
      <alignment horizontal="left" vertical="top" wrapText="1"/>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2" borderId="63" xfId="0" applyFont="1" applyFill="1" applyBorder="1" applyAlignment="1" applyProtection="1">
      <alignment horizontal="center" vertical="center"/>
      <protection locked="0"/>
    </xf>
    <xf numFmtId="0" fontId="4" fillId="2" borderId="64" xfId="0" applyFont="1" applyFill="1" applyBorder="1" applyAlignment="1" applyProtection="1">
      <alignment horizontal="center" vertical="center"/>
      <protection locked="0"/>
    </xf>
    <xf numFmtId="0" fontId="4" fillId="2" borderId="65" xfId="0" applyFont="1" applyFill="1" applyBorder="1" applyAlignment="1" applyProtection="1">
      <alignment horizontal="center" vertical="center"/>
      <protection locked="0"/>
    </xf>
    <xf numFmtId="182" fontId="5" fillId="0" borderId="57" xfId="1" applyNumberFormat="1" applyFont="1" applyFill="1" applyBorder="1" applyAlignment="1">
      <alignment horizontal="right" vertical="center"/>
    </xf>
    <xf numFmtId="182" fontId="5" fillId="0" borderId="63" xfId="1" applyNumberFormat="1" applyFont="1" applyFill="1" applyBorder="1" applyAlignment="1">
      <alignment horizontal="right" vertical="center"/>
    </xf>
    <xf numFmtId="182" fontId="5" fillId="0" borderId="64" xfId="1" applyNumberFormat="1" applyFont="1" applyFill="1" applyBorder="1" applyAlignment="1">
      <alignment horizontal="right" vertical="center"/>
    </xf>
    <xf numFmtId="182" fontId="5" fillId="0" borderId="65" xfId="1" applyNumberFormat="1" applyFont="1" applyFill="1" applyBorder="1" applyAlignment="1">
      <alignment horizontal="right" vertical="center"/>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63" xfId="0" applyFont="1" applyFill="1" applyBorder="1" applyAlignment="1">
      <alignment horizontal="right" vertical="center"/>
    </xf>
    <xf numFmtId="0" fontId="4" fillId="0" borderId="64" xfId="0" applyFont="1" applyFill="1" applyBorder="1" applyAlignment="1">
      <alignment horizontal="right" vertical="center"/>
    </xf>
    <xf numFmtId="0" fontId="4" fillId="0" borderId="65" xfId="0" applyFont="1" applyFill="1" applyBorder="1" applyAlignment="1">
      <alignment horizontal="right" vertical="center"/>
    </xf>
    <xf numFmtId="0" fontId="4" fillId="2" borderId="63" xfId="0" applyFont="1" applyFill="1" applyBorder="1" applyAlignment="1" applyProtection="1">
      <alignment horizontal="right" vertical="center"/>
      <protection locked="0"/>
    </xf>
    <xf numFmtId="0" fontId="4" fillId="2" borderId="64" xfId="0" applyFont="1" applyFill="1" applyBorder="1" applyAlignment="1" applyProtection="1">
      <alignment horizontal="right" vertical="center"/>
      <protection locked="0"/>
    </xf>
    <xf numFmtId="0" fontId="4" fillId="2" borderId="65" xfId="0" applyFont="1" applyFill="1" applyBorder="1" applyAlignment="1" applyProtection="1">
      <alignment horizontal="right" vertical="center"/>
      <protection locked="0"/>
    </xf>
    <xf numFmtId="180" fontId="4" fillId="0" borderId="63" xfId="0" applyNumberFormat="1" applyFont="1" applyFill="1" applyBorder="1" applyAlignment="1">
      <alignment horizontal="right" vertical="center"/>
    </xf>
    <xf numFmtId="180" fontId="4" fillId="0" borderId="64" xfId="0" applyNumberFormat="1" applyFont="1" applyFill="1" applyBorder="1" applyAlignment="1">
      <alignment horizontal="right" vertical="center"/>
    </xf>
    <xf numFmtId="180" fontId="4" fillId="0" borderId="65" xfId="0" applyNumberFormat="1" applyFont="1" applyFill="1" applyBorder="1" applyAlignment="1">
      <alignment horizontal="right" vertical="center"/>
    </xf>
    <xf numFmtId="0" fontId="5" fillId="0" borderId="57"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2" borderId="57" xfId="0" applyFont="1" applyFill="1" applyBorder="1" applyAlignment="1" applyProtection="1">
      <alignment horizontal="center" vertical="center"/>
      <protection locked="0"/>
    </xf>
    <xf numFmtId="0" fontId="4" fillId="0" borderId="58" xfId="0" applyFont="1" applyFill="1" applyBorder="1" applyAlignment="1">
      <alignment horizontal="center" vertical="center" wrapText="1"/>
    </xf>
    <xf numFmtId="0" fontId="20" fillId="2" borderId="54"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56"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0" xfId="0" applyFont="1" applyFill="1" applyBorder="1" applyAlignment="1" applyProtection="1">
      <alignment horizontal="center" vertical="center" wrapText="1"/>
      <protection locked="0"/>
    </xf>
    <xf numFmtId="0" fontId="20" fillId="2" borderId="12" xfId="0" applyFont="1" applyFill="1" applyBorder="1" applyAlignment="1" applyProtection="1">
      <alignment horizontal="center" vertical="center" wrapText="1"/>
      <protection locked="0"/>
    </xf>
    <xf numFmtId="0" fontId="20" fillId="2" borderId="55" xfId="0" applyFont="1" applyFill="1" applyBorder="1" applyAlignment="1" applyProtection="1">
      <alignment horizontal="center" vertical="center" wrapText="1"/>
      <protection locked="0"/>
    </xf>
    <xf numFmtId="0" fontId="20" fillId="2" borderId="15" xfId="0" applyFont="1" applyFill="1" applyBorder="1" applyAlignment="1" applyProtection="1">
      <alignment horizontal="center" vertical="center" wrapText="1"/>
      <protection locked="0"/>
    </xf>
    <xf numFmtId="0" fontId="20" fillId="2" borderId="22" xfId="0" applyFont="1" applyFill="1" applyBorder="1" applyAlignment="1" applyProtection="1">
      <alignment horizontal="center" vertical="center" wrapText="1"/>
      <protection locked="0"/>
    </xf>
    <xf numFmtId="0" fontId="27" fillId="2" borderId="71" xfId="0" applyFont="1" applyFill="1" applyBorder="1" applyAlignment="1" applyProtection="1">
      <alignment vertical="center"/>
      <protection locked="0"/>
    </xf>
    <xf numFmtId="0" fontId="23" fillId="2" borderId="27" xfId="0" applyFont="1" applyFill="1" applyBorder="1" applyAlignment="1" applyProtection="1">
      <alignment vertical="center"/>
      <protection locked="0"/>
    </xf>
    <xf numFmtId="0" fontId="27" fillId="2" borderId="11" xfId="0" applyFont="1" applyFill="1" applyBorder="1" applyAlignment="1" applyProtection="1">
      <alignment vertical="center"/>
      <protection locked="0"/>
    </xf>
    <xf numFmtId="0" fontId="23" fillId="2" borderId="70" xfId="0" applyFont="1" applyFill="1" applyBorder="1" applyAlignment="1" applyProtection="1">
      <alignment vertical="center"/>
      <protection locked="0"/>
    </xf>
    <xf numFmtId="0" fontId="2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27" fillId="2" borderId="72" xfId="0" applyFont="1" applyFill="1" applyBorder="1" applyAlignment="1" applyProtection="1">
      <alignment horizontal="center" vertical="center" wrapText="1"/>
      <protection locked="0"/>
    </xf>
    <xf numFmtId="0" fontId="23" fillId="2" borderId="14" xfId="0" applyFont="1" applyFill="1" applyBorder="1" applyAlignment="1" applyProtection="1">
      <alignment vertical="center"/>
      <protection locked="0"/>
    </xf>
    <xf numFmtId="0" fontId="27" fillId="2" borderId="66" xfId="0" applyFont="1" applyFill="1" applyBorder="1" applyAlignment="1" applyProtection="1">
      <alignment vertical="center"/>
      <protection locked="0"/>
    </xf>
    <xf numFmtId="0" fontId="23" fillId="2" borderId="21" xfId="0" applyFont="1" applyFill="1" applyBorder="1" applyAlignment="1" applyProtection="1">
      <alignment vertical="center"/>
      <protection locked="0"/>
    </xf>
  </cellXfs>
  <cellStyles count="3">
    <cellStyle name="桁区切り" xfId="1" builtinId="6"/>
    <cellStyle name="標準" xfId="0" builtinId="0"/>
    <cellStyle name="標準_05_申請書類(本則)" xfId="2"/>
  </cellStyles>
  <dxfs count="0"/>
  <tableStyles count="0" defaultTableStyle="TableStyleMedium2" defaultPivotStyle="PivotStyleLight16"/>
  <colors>
    <mruColors>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240030</xdr:colOff>
      <xdr:row>5</xdr:row>
      <xdr:rowOff>381000</xdr:rowOff>
    </xdr:from>
    <xdr:to>
      <xdr:col>0</xdr:col>
      <xdr:colOff>996320</xdr:colOff>
      <xdr:row>6</xdr:row>
      <xdr:rowOff>81902</xdr:rowOff>
    </xdr:to>
    <xdr:sp macro="" textlink="">
      <xdr:nvSpPr>
        <xdr:cNvPr id="2" name="Rectangle 1">
          <a:extLst>
            <a:ext uri="{FF2B5EF4-FFF2-40B4-BE49-F238E27FC236}">
              <a16:creationId xmlns:a16="http://schemas.microsoft.com/office/drawing/2014/main" id="{00000000-0008-0000-1100-000002000000}"/>
            </a:ext>
          </a:extLst>
        </xdr:cNvPr>
        <xdr:cNvSpPr>
          <a:spLocks noChangeArrowheads="1"/>
        </xdr:cNvSpPr>
      </xdr:nvSpPr>
      <xdr:spPr bwMode="auto">
        <a:xfrm>
          <a:off x="240030" y="1005840"/>
          <a:ext cx="375290" cy="819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BH56"/>
  <sheetViews>
    <sheetView showZeros="0" view="pageBreakPreview" zoomScaleNormal="100" zoomScaleSheetLayoutView="100" workbookViewId="0">
      <selection activeCell="AV22" sqref="AV22"/>
    </sheetView>
  </sheetViews>
  <sheetFormatPr defaultColWidth="1.6640625" defaultRowHeight="13.2" x14ac:dyDescent="0.2"/>
  <cols>
    <col min="1" max="2" width="1.6640625" style="1"/>
    <col min="3" max="3" width="2.21875" style="1" customWidth="1"/>
    <col min="4" max="4" width="1.6640625" style="1"/>
    <col min="5" max="5" width="1.6640625" style="1" customWidth="1"/>
    <col min="6" max="6" width="1.6640625" style="1"/>
    <col min="7" max="14" width="1.6640625" style="17"/>
    <col min="15" max="39" width="1.6640625" style="1"/>
    <col min="40" max="40" width="1.6640625" style="1" customWidth="1"/>
    <col min="41" max="56" width="1.6640625" style="1"/>
    <col min="57" max="57" width="1.6640625" style="15"/>
    <col min="58" max="58" width="2.21875" style="1" customWidth="1"/>
    <col min="59" max="16384" width="1.6640625" style="1"/>
  </cols>
  <sheetData>
    <row r="1" spans="1:60" x14ac:dyDescent="0.2">
      <c r="A1" s="18" t="s">
        <v>331</v>
      </c>
      <c r="B1" s="18"/>
      <c r="C1" s="18"/>
      <c r="D1" s="18"/>
      <c r="E1" s="18"/>
      <c r="F1" s="18"/>
      <c r="G1" s="56"/>
      <c r="H1" s="56"/>
      <c r="I1" s="56"/>
      <c r="J1" s="56"/>
      <c r="K1" s="56"/>
      <c r="L1" s="56"/>
      <c r="M1" s="56"/>
      <c r="N1" s="56"/>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3"/>
      <c r="AQ1" s="13"/>
      <c r="AR1" s="13"/>
      <c r="AS1" s="13"/>
      <c r="AT1" s="13"/>
      <c r="AU1" s="13"/>
      <c r="AV1" s="13"/>
      <c r="AW1" s="13"/>
      <c r="AX1" s="13"/>
      <c r="AY1" s="13"/>
      <c r="AZ1" s="13"/>
      <c r="BA1" s="13"/>
      <c r="BB1" s="13"/>
      <c r="BC1" s="13"/>
      <c r="BD1" s="13"/>
      <c r="BE1" s="13"/>
      <c r="BF1" s="18"/>
      <c r="BG1" s="18"/>
      <c r="BH1" s="18"/>
    </row>
    <row r="2" spans="1:60" s="15" customFormat="1" x14ac:dyDescent="0.2">
      <c r="A2" s="18"/>
      <c r="B2" s="18"/>
      <c r="C2" s="18"/>
      <c r="D2" s="18"/>
      <c r="E2" s="18"/>
      <c r="F2" s="18"/>
      <c r="G2" s="56"/>
      <c r="H2" s="56"/>
      <c r="I2" s="56"/>
      <c r="J2" s="56"/>
      <c r="K2" s="56"/>
      <c r="L2" s="56"/>
      <c r="M2" s="56"/>
      <c r="N2" s="56"/>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3"/>
      <c r="AQ2" s="13"/>
      <c r="AR2" s="13"/>
      <c r="AS2" s="13"/>
      <c r="AT2" s="13"/>
      <c r="AU2" s="13"/>
      <c r="AV2" s="13"/>
      <c r="AW2" s="13"/>
      <c r="AX2" s="13"/>
      <c r="AY2" s="13"/>
      <c r="AZ2" s="13"/>
      <c r="BA2" s="13"/>
      <c r="BB2" s="13"/>
      <c r="BC2" s="13"/>
      <c r="BD2" s="13"/>
      <c r="BE2" s="13"/>
      <c r="BF2" s="18"/>
      <c r="BG2" s="18"/>
      <c r="BH2" s="18"/>
    </row>
    <row r="3" spans="1:60" x14ac:dyDescent="0.2">
      <c r="A3" s="18"/>
      <c r="B3" s="18"/>
      <c r="C3" s="18"/>
      <c r="D3" s="18"/>
      <c r="E3" s="18"/>
      <c r="F3" s="18"/>
      <c r="G3" s="56"/>
      <c r="H3" s="56"/>
      <c r="I3" s="56"/>
      <c r="J3" s="56"/>
      <c r="K3" s="56"/>
      <c r="L3" s="56"/>
      <c r="M3" s="56"/>
      <c r="N3" s="56"/>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6"/>
      <c r="AV3" s="16"/>
      <c r="AW3" s="16"/>
      <c r="AX3" s="318" t="s">
        <v>193</v>
      </c>
      <c r="AY3" s="318"/>
      <c r="AZ3" s="318"/>
      <c r="BA3" s="318"/>
      <c r="BB3" s="318"/>
      <c r="BC3" s="318"/>
      <c r="BD3" s="318"/>
      <c r="BE3" s="318"/>
      <c r="BF3" s="318"/>
      <c r="BG3" s="318"/>
      <c r="BH3" s="318"/>
    </row>
    <row r="4" spans="1:60" x14ac:dyDescent="0.2">
      <c r="A4" s="18"/>
      <c r="B4" s="19"/>
      <c r="C4" s="321" t="s">
        <v>231</v>
      </c>
      <c r="D4" s="321"/>
      <c r="E4" s="321"/>
      <c r="F4" s="321"/>
      <c r="G4" s="321"/>
      <c r="H4" s="321"/>
      <c r="I4" s="321"/>
      <c r="J4" s="321"/>
      <c r="K4" s="321"/>
      <c r="L4" s="321"/>
      <c r="M4" s="19"/>
      <c r="N4" s="19"/>
      <c r="O4" s="19"/>
      <c r="P4" s="19"/>
      <c r="Q4" s="19"/>
      <c r="R4" s="19"/>
      <c r="S4" s="19"/>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row>
    <row r="5" spans="1:60" x14ac:dyDescent="0.2">
      <c r="A5" s="18"/>
      <c r="B5" s="18"/>
      <c r="C5" s="18"/>
      <c r="D5" s="18"/>
      <c r="E5" s="18"/>
      <c r="F5" s="18"/>
      <c r="G5" s="56"/>
      <c r="H5" s="56"/>
      <c r="I5" s="56"/>
      <c r="J5" s="56"/>
      <c r="K5" s="56"/>
      <c r="L5" s="56"/>
      <c r="M5" s="56"/>
      <c r="N5" s="56"/>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row>
    <row r="6" spans="1:60" x14ac:dyDescent="0.2">
      <c r="A6" s="18"/>
      <c r="B6" s="1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72"/>
      <c r="AI6" s="326" t="s">
        <v>185</v>
      </c>
      <c r="AJ6" s="326"/>
      <c r="AK6" s="326"/>
      <c r="AL6" s="326"/>
      <c r="AM6" s="326"/>
      <c r="AN6" s="326"/>
      <c r="AO6" s="326"/>
      <c r="AP6" s="326"/>
      <c r="AQ6" s="326"/>
      <c r="AR6" s="326"/>
      <c r="AS6" s="326"/>
      <c r="AT6" s="326"/>
      <c r="AU6" s="326"/>
      <c r="AV6" s="326"/>
      <c r="AW6" s="72"/>
      <c r="AX6" s="72"/>
      <c r="AY6" s="72"/>
      <c r="AZ6" s="72"/>
      <c r="BA6" s="72"/>
      <c r="BB6" s="72"/>
      <c r="BC6" s="72"/>
      <c r="BD6" s="72"/>
      <c r="BE6" s="72"/>
      <c r="BF6" s="68"/>
      <c r="BG6" s="68"/>
      <c r="BH6" s="68"/>
    </row>
    <row r="7" spans="1:60" x14ac:dyDescent="0.2">
      <c r="A7" s="18"/>
      <c r="B7" s="1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136"/>
      <c r="AI7" s="325"/>
      <c r="AJ7" s="325"/>
      <c r="AK7" s="325"/>
      <c r="AL7" s="325"/>
      <c r="AM7" s="325"/>
      <c r="AN7" s="325"/>
      <c r="AO7" s="325"/>
      <c r="AP7" s="325"/>
      <c r="AQ7" s="325"/>
      <c r="AR7" s="325"/>
      <c r="AS7" s="325"/>
      <c r="AT7" s="325"/>
      <c r="AU7" s="325"/>
      <c r="AV7" s="325"/>
      <c r="AW7" s="325"/>
      <c r="AX7" s="325"/>
      <c r="AY7" s="325"/>
      <c r="AZ7" s="325"/>
      <c r="BA7" s="325"/>
      <c r="BB7" s="325"/>
      <c r="BC7" s="325"/>
      <c r="BD7" s="325"/>
      <c r="BE7" s="325"/>
      <c r="BF7" s="68"/>
      <c r="BG7" s="68"/>
      <c r="BH7" s="68"/>
    </row>
    <row r="8" spans="1:60" x14ac:dyDescent="0.2">
      <c r="A8" s="18"/>
      <c r="B8" s="1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127"/>
      <c r="AH8" s="72"/>
      <c r="AI8" s="328" t="s">
        <v>240</v>
      </c>
      <c r="AJ8" s="328"/>
      <c r="AK8" s="328"/>
      <c r="AL8" s="328"/>
      <c r="AM8" s="328"/>
      <c r="AN8" s="328"/>
      <c r="AO8" s="323"/>
      <c r="AP8" s="323"/>
      <c r="AQ8" s="323"/>
      <c r="AR8" s="323"/>
      <c r="AS8" s="323"/>
      <c r="AT8" s="323"/>
      <c r="AU8" s="323"/>
      <c r="AV8" s="323"/>
      <c r="AW8" s="323"/>
      <c r="AX8" s="323"/>
      <c r="AY8" s="323"/>
      <c r="AZ8" s="323"/>
      <c r="BA8" s="323"/>
      <c r="BB8" s="323"/>
      <c r="BC8" s="323"/>
      <c r="BD8" s="323"/>
      <c r="BE8" s="323"/>
      <c r="BF8" s="68"/>
      <c r="BG8" s="68"/>
      <c r="BH8" s="68"/>
    </row>
    <row r="9" spans="1:60" x14ac:dyDescent="0.2">
      <c r="A9" s="18"/>
      <c r="B9" s="1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72"/>
      <c r="AH9" s="72"/>
      <c r="AI9" s="327" t="s">
        <v>241</v>
      </c>
      <c r="AJ9" s="327"/>
      <c r="AK9" s="327"/>
      <c r="AL9" s="327"/>
      <c r="AM9" s="327"/>
      <c r="AN9" s="327"/>
      <c r="AO9" s="324"/>
      <c r="AP9" s="324"/>
      <c r="AQ9" s="324"/>
      <c r="AR9" s="324"/>
      <c r="AS9" s="324"/>
      <c r="AT9" s="324"/>
      <c r="AU9" s="324"/>
      <c r="AV9" s="324"/>
      <c r="AW9" s="324"/>
      <c r="AX9" s="324"/>
      <c r="AY9" s="324"/>
      <c r="AZ9" s="324"/>
      <c r="BA9" s="324"/>
      <c r="BB9" s="324"/>
      <c r="BC9" s="324"/>
      <c r="BD9" s="324"/>
      <c r="BE9" s="324"/>
      <c r="BF9" s="68"/>
      <c r="BG9" s="68" t="s">
        <v>186</v>
      </c>
      <c r="BH9" s="68"/>
    </row>
    <row r="10" spans="1:60" x14ac:dyDescent="0.2">
      <c r="A10" s="18"/>
      <c r="B10" s="1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127"/>
      <c r="AH10" s="72"/>
      <c r="AI10" s="327" t="s">
        <v>242</v>
      </c>
      <c r="AJ10" s="327"/>
      <c r="AK10" s="327"/>
      <c r="AL10" s="327"/>
      <c r="AM10" s="327"/>
      <c r="AN10" s="327"/>
      <c r="AO10" s="322"/>
      <c r="AP10" s="322"/>
      <c r="AQ10" s="322"/>
      <c r="AR10" s="322"/>
      <c r="AS10" s="322"/>
      <c r="AT10" s="322"/>
      <c r="AU10" s="322"/>
      <c r="AV10" s="322"/>
      <c r="AW10" s="322"/>
      <c r="AX10" s="322"/>
      <c r="AY10" s="322"/>
      <c r="AZ10" s="322"/>
      <c r="BA10" s="322"/>
      <c r="BB10" s="322"/>
      <c r="BC10" s="322"/>
      <c r="BD10" s="322"/>
      <c r="BE10" s="322"/>
      <c r="BF10" s="68"/>
      <c r="BG10" s="68"/>
      <c r="BH10" s="68"/>
    </row>
    <row r="11" spans="1:60" x14ac:dyDescent="0.2">
      <c r="A11" s="18"/>
      <c r="B11" s="1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row>
    <row r="12" spans="1:60" ht="13.5" customHeight="1" x14ac:dyDescent="0.2">
      <c r="A12" s="18"/>
      <c r="B12" s="18"/>
      <c r="C12" s="73"/>
      <c r="D12" s="319" t="s">
        <v>328</v>
      </c>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319"/>
      <c r="AP12" s="319"/>
      <c r="AQ12" s="319"/>
      <c r="AR12" s="319"/>
      <c r="AS12" s="319"/>
      <c r="AT12" s="319"/>
      <c r="AU12" s="319"/>
      <c r="AV12" s="319"/>
      <c r="AW12" s="319"/>
      <c r="AX12" s="319"/>
      <c r="AY12" s="319"/>
      <c r="AZ12" s="319"/>
      <c r="BA12" s="319"/>
      <c r="BB12" s="319"/>
      <c r="BC12" s="319"/>
      <c r="BD12" s="319"/>
      <c r="BE12" s="319"/>
      <c r="BF12" s="68"/>
      <c r="BG12" s="68"/>
      <c r="BH12" s="68"/>
    </row>
    <row r="13" spans="1:60" x14ac:dyDescent="0.2">
      <c r="A13" s="18"/>
      <c r="B13" s="18"/>
      <c r="C13" s="73"/>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19"/>
      <c r="AM13" s="319"/>
      <c r="AN13" s="319"/>
      <c r="AO13" s="319"/>
      <c r="AP13" s="319"/>
      <c r="AQ13" s="319"/>
      <c r="AR13" s="319"/>
      <c r="AS13" s="319"/>
      <c r="AT13" s="319"/>
      <c r="AU13" s="319"/>
      <c r="AV13" s="319"/>
      <c r="AW13" s="319"/>
      <c r="AX13" s="319"/>
      <c r="AY13" s="319"/>
      <c r="AZ13" s="319"/>
      <c r="BA13" s="319"/>
      <c r="BB13" s="319"/>
      <c r="BC13" s="319"/>
      <c r="BD13" s="319"/>
      <c r="BE13" s="319"/>
      <c r="BF13" s="68"/>
      <c r="BG13" s="68"/>
      <c r="BH13" s="68"/>
    </row>
    <row r="14" spans="1:60" x14ac:dyDescent="0.2">
      <c r="A14" s="18"/>
      <c r="B14" s="18"/>
      <c r="C14" s="73"/>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19"/>
      <c r="AN14" s="319"/>
      <c r="AO14" s="319"/>
      <c r="AP14" s="319"/>
      <c r="AQ14" s="319"/>
      <c r="AR14" s="319"/>
      <c r="AS14" s="319"/>
      <c r="AT14" s="319"/>
      <c r="AU14" s="319"/>
      <c r="AV14" s="319"/>
      <c r="AW14" s="319"/>
      <c r="AX14" s="319"/>
      <c r="AY14" s="319"/>
      <c r="AZ14" s="319"/>
      <c r="BA14" s="319"/>
      <c r="BB14" s="319"/>
      <c r="BC14" s="319"/>
      <c r="BD14" s="319"/>
      <c r="BE14" s="319"/>
      <c r="BF14" s="68"/>
      <c r="BG14" s="68"/>
      <c r="BH14" s="68"/>
    </row>
    <row r="15" spans="1:60" x14ac:dyDescent="0.2">
      <c r="A15" s="18"/>
      <c r="B15" s="1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row>
    <row r="16" spans="1:60" ht="13.5" customHeight="1" x14ac:dyDescent="0.2">
      <c r="A16" s="18"/>
      <c r="B16" s="20"/>
      <c r="C16" s="73"/>
      <c r="D16" s="320" t="s">
        <v>323</v>
      </c>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0"/>
      <c r="AS16" s="320"/>
      <c r="AT16" s="320"/>
      <c r="AU16" s="320"/>
      <c r="AV16" s="320"/>
      <c r="AW16" s="320"/>
      <c r="AX16" s="320"/>
      <c r="AY16" s="320"/>
      <c r="AZ16" s="320"/>
      <c r="BA16" s="320"/>
      <c r="BB16" s="320"/>
      <c r="BC16" s="320"/>
      <c r="BD16" s="320"/>
      <c r="BE16" s="320"/>
      <c r="BF16" s="68"/>
      <c r="BG16" s="68"/>
      <c r="BH16" s="68"/>
    </row>
    <row r="17" spans="1:60" x14ac:dyDescent="0.2">
      <c r="A17" s="18"/>
      <c r="B17" s="20"/>
      <c r="C17" s="73"/>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c r="AT17" s="320"/>
      <c r="AU17" s="320"/>
      <c r="AV17" s="320"/>
      <c r="AW17" s="320"/>
      <c r="AX17" s="320"/>
      <c r="AY17" s="320"/>
      <c r="AZ17" s="320"/>
      <c r="BA17" s="320"/>
      <c r="BB17" s="320"/>
      <c r="BC17" s="320"/>
      <c r="BD17" s="320"/>
      <c r="BE17" s="320"/>
      <c r="BF17" s="68"/>
      <c r="BG17" s="68"/>
      <c r="BH17" s="68"/>
    </row>
    <row r="18" spans="1:60" x14ac:dyDescent="0.2">
      <c r="A18" s="18"/>
      <c r="B18" s="20"/>
      <c r="C18" s="73"/>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320"/>
      <c r="BE18" s="320"/>
      <c r="BF18" s="68"/>
      <c r="BG18" s="68"/>
      <c r="BH18" s="68"/>
    </row>
    <row r="19" spans="1:60" x14ac:dyDescent="0.2">
      <c r="A19" s="18"/>
      <c r="B19" s="1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row>
    <row r="20" spans="1:60" x14ac:dyDescent="0.2">
      <c r="A20" s="18"/>
      <c r="B20" s="1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row>
    <row r="21" spans="1:60" s="17" customFormat="1" x14ac:dyDescent="0.2">
      <c r="A21" s="313"/>
      <c r="B21" s="313"/>
      <c r="C21" s="312"/>
      <c r="D21" s="312"/>
      <c r="E21" s="312"/>
      <c r="F21" s="312"/>
      <c r="G21" s="312"/>
      <c r="H21" s="312"/>
      <c r="I21" s="312"/>
      <c r="J21" s="312"/>
      <c r="K21" s="312"/>
      <c r="L21" s="312"/>
      <c r="M21" s="312"/>
      <c r="N21" s="312"/>
      <c r="O21" s="312"/>
      <c r="P21" s="312"/>
      <c r="Q21" s="312"/>
      <c r="R21" s="312"/>
      <c r="S21" s="312" t="s">
        <v>325</v>
      </c>
      <c r="T21" s="312"/>
      <c r="U21" s="312"/>
      <c r="V21" s="312"/>
      <c r="W21" s="312"/>
      <c r="X21" s="312"/>
      <c r="Y21" s="312"/>
      <c r="Z21" s="312"/>
      <c r="AA21" s="312"/>
      <c r="AB21" s="312"/>
      <c r="AC21" s="312" t="s">
        <v>326</v>
      </c>
      <c r="AD21" s="312"/>
      <c r="AE21" s="335"/>
      <c r="AF21" s="335"/>
      <c r="AG21" s="335"/>
      <c r="AH21" s="335"/>
      <c r="AI21" s="335"/>
      <c r="AJ21" s="335"/>
      <c r="AK21" s="335"/>
      <c r="AL21" s="335"/>
      <c r="AM21" s="312" t="s">
        <v>327</v>
      </c>
      <c r="AN21" s="312"/>
      <c r="AO21" s="312"/>
      <c r="AP21" s="312"/>
      <c r="AQ21" s="312"/>
      <c r="AR21" s="312"/>
      <c r="AS21" s="312"/>
      <c r="AT21" s="312"/>
      <c r="AU21" s="312"/>
      <c r="AV21" s="312"/>
      <c r="AW21" s="312"/>
      <c r="AX21" s="312"/>
      <c r="AY21" s="312"/>
      <c r="AZ21" s="312"/>
      <c r="BA21" s="312"/>
      <c r="BB21" s="312"/>
      <c r="BC21" s="312"/>
      <c r="BD21" s="312"/>
      <c r="BE21" s="312"/>
      <c r="BF21" s="312"/>
      <c r="BG21" s="312"/>
      <c r="BH21" s="312"/>
    </row>
    <row r="22" spans="1:60" s="17" customFormat="1" x14ac:dyDescent="0.2">
      <c r="A22" s="313"/>
      <c r="B22" s="313"/>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row>
    <row r="23" spans="1:60" x14ac:dyDescent="0.2">
      <c r="A23" s="18"/>
      <c r="B23" s="18"/>
      <c r="C23" s="68"/>
      <c r="D23" s="68"/>
      <c r="E23" s="68"/>
      <c r="F23" s="68"/>
      <c r="G23" s="68"/>
      <c r="H23" s="68"/>
      <c r="I23" s="68"/>
      <c r="J23" s="68"/>
      <c r="K23" s="68"/>
      <c r="L23" s="68"/>
      <c r="M23" s="68"/>
      <c r="N23" s="68"/>
      <c r="O23" s="68"/>
      <c r="P23" s="72"/>
      <c r="Q23" s="72"/>
      <c r="R23" s="72"/>
      <c r="S23" s="72" t="s">
        <v>324</v>
      </c>
      <c r="T23" s="72"/>
      <c r="U23" s="72"/>
      <c r="V23" s="72"/>
      <c r="W23" s="72"/>
      <c r="X23" s="72"/>
      <c r="Y23" s="72"/>
      <c r="Z23" s="137"/>
      <c r="AA23" s="137"/>
      <c r="AB23" s="137"/>
      <c r="AC23" s="312" t="s">
        <v>326</v>
      </c>
      <c r="AD23" s="137"/>
      <c r="AE23" s="336"/>
      <c r="AF23" s="336"/>
      <c r="AG23" s="336"/>
      <c r="AH23" s="336"/>
      <c r="AI23" s="336"/>
      <c r="AJ23" s="336"/>
      <c r="AK23" s="336"/>
      <c r="AL23" s="336"/>
      <c r="AM23" s="312" t="s">
        <v>327</v>
      </c>
      <c r="AN23" s="137"/>
      <c r="AO23" s="72"/>
      <c r="AP23" s="72"/>
      <c r="AQ23" s="72"/>
      <c r="AR23" s="72"/>
      <c r="AS23" s="72"/>
      <c r="AT23" s="72"/>
      <c r="AU23" s="72"/>
      <c r="AV23" s="72"/>
      <c r="AW23" s="72"/>
      <c r="AX23" s="72"/>
      <c r="AY23" s="72"/>
      <c r="AZ23" s="68"/>
      <c r="BA23" s="68"/>
      <c r="BB23" s="68"/>
      <c r="BC23" s="68"/>
      <c r="BD23" s="68"/>
      <c r="BE23" s="68"/>
      <c r="BF23" s="68"/>
      <c r="BG23" s="68"/>
      <c r="BH23" s="68"/>
    </row>
    <row r="24" spans="1:60" x14ac:dyDescent="0.2">
      <c r="A24" s="18"/>
      <c r="B24" s="1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row>
    <row r="25" spans="1:60" x14ac:dyDescent="0.2">
      <c r="A25" s="18"/>
      <c r="B25" s="18"/>
      <c r="C25" s="68"/>
      <c r="D25" s="68"/>
      <c r="E25" s="68"/>
      <c r="F25" s="68"/>
      <c r="G25" s="68"/>
      <c r="H25" s="68"/>
      <c r="I25" s="68"/>
      <c r="J25" s="68"/>
      <c r="K25" s="68"/>
      <c r="L25" s="68"/>
      <c r="M25" s="68"/>
      <c r="N25" s="68"/>
      <c r="O25" s="68"/>
      <c r="P25" s="68"/>
      <c r="Q25" s="68"/>
      <c r="R25" s="127"/>
      <c r="S25" s="133" t="s">
        <v>191</v>
      </c>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row>
    <row r="26" spans="1:60" x14ac:dyDescent="0.2">
      <c r="A26" s="18"/>
      <c r="B26" s="18"/>
      <c r="C26" s="68"/>
      <c r="D26" s="68"/>
      <c r="E26" s="68"/>
      <c r="F26" s="68"/>
      <c r="G26" s="68"/>
      <c r="H26" s="68"/>
      <c r="I26" s="68"/>
      <c r="J26" s="68"/>
      <c r="K26" s="68"/>
      <c r="L26" s="68"/>
      <c r="M26" s="68"/>
      <c r="N26" s="68"/>
      <c r="O26" s="68"/>
      <c r="P26" s="68"/>
      <c r="Q26" s="68"/>
      <c r="R26" s="68"/>
      <c r="S26" s="76"/>
      <c r="T26" s="338" t="s">
        <v>41</v>
      </c>
      <c r="U26" s="339"/>
      <c r="V26" s="339"/>
      <c r="W26" s="339"/>
      <c r="X26" s="339"/>
      <c r="Y26" s="339"/>
      <c r="Z26" s="339"/>
      <c r="AA26" s="339"/>
      <c r="AB26" s="339"/>
      <c r="AC26" s="339"/>
      <c r="AD26" s="339"/>
      <c r="AE26" s="339"/>
      <c r="AF26" s="331">
        <f>'別紙1　所要額調書'!H10</f>
        <v>0</v>
      </c>
      <c r="AG26" s="332"/>
      <c r="AH26" s="332"/>
      <c r="AI26" s="332"/>
      <c r="AJ26" s="332"/>
      <c r="AK26" s="332"/>
      <c r="AL26" s="332"/>
      <c r="AM26" s="329" t="s">
        <v>6</v>
      </c>
      <c r="AN26" s="330"/>
      <c r="AO26" s="68"/>
      <c r="AP26" s="68"/>
      <c r="AQ26" s="68"/>
      <c r="AR26" s="68"/>
      <c r="AS26" s="68"/>
      <c r="AT26" s="68"/>
      <c r="AU26" s="68"/>
      <c r="AV26" s="68"/>
      <c r="AW26" s="68"/>
      <c r="AX26" s="68"/>
      <c r="AY26" s="68"/>
      <c r="AZ26" s="68"/>
      <c r="BA26" s="68"/>
      <c r="BB26" s="68"/>
      <c r="BC26" s="68"/>
      <c r="BD26" s="68"/>
      <c r="BE26" s="68"/>
      <c r="BF26" s="68"/>
    </row>
    <row r="27" spans="1:60" x14ac:dyDescent="0.2">
      <c r="A27" s="18"/>
      <c r="B27" s="18"/>
      <c r="C27" s="68"/>
      <c r="D27" s="68"/>
      <c r="E27" s="68"/>
      <c r="F27" s="68"/>
      <c r="G27" s="68"/>
      <c r="H27" s="68"/>
      <c r="I27" s="68"/>
      <c r="J27" s="68"/>
      <c r="K27" s="68"/>
      <c r="L27" s="68"/>
      <c r="M27" s="68"/>
      <c r="N27" s="68"/>
      <c r="O27" s="68"/>
      <c r="P27" s="68"/>
      <c r="Q27" s="68"/>
      <c r="R27" s="68"/>
      <c r="S27" s="76"/>
      <c r="T27" s="337" t="s">
        <v>40</v>
      </c>
      <c r="U27" s="329"/>
      <c r="V27" s="329"/>
      <c r="W27" s="329"/>
      <c r="X27" s="329"/>
      <c r="Y27" s="329"/>
      <c r="Z27" s="329"/>
      <c r="AA27" s="329"/>
      <c r="AB27" s="329"/>
      <c r="AC27" s="329"/>
      <c r="AD27" s="329"/>
      <c r="AE27" s="329"/>
      <c r="AF27" s="331">
        <f>SUM('別紙1　所要額調書'!H11:H12)</f>
        <v>0</v>
      </c>
      <c r="AG27" s="332"/>
      <c r="AH27" s="332"/>
      <c r="AI27" s="332"/>
      <c r="AJ27" s="332"/>
      <c r="AK27" s="332"/>
      <c r="AL27" s="332"/>
      <c r="AM27" s="329" t="s">
        <v>6</v>
      </c>
      <c r="AN27" s="330"/>
      <c r="AO27" s="68"/>
      <c r="AP27" s="68"/>
      <c r="AQ27" s="68"/>
      <c r="AR27" s="68"/>
      <c r="AS27" s="68"/>
      <c r="AT27" s="68"/>
      <c r="AU27" s="68"/>
      <c r="AV27" s="68"/>
      <c r="AW27" s="68"/>
      <c r="AX27" s="68"/>
      <c r="AY27" s="68"/>
      <c r="AZ27" s="68"/>
      <c r="BA27" s="68"/>
      <c r="BB27" s="68"/>
      <c r="BC27" s="68"/>
      <c r="BD27" s="68"/>
      <c r="BE27" s="68"/>
      <c r="BF27" s="68"/>
    </row>
    <row r="28" spans="1:60" x14ac:dyDescent="0.2">
      <c r="A28" s="18"/>
      <c r="B28" s="18"/>
      <c r="C28" s="68"/>
      <c r="D28" s="68"/>
      <c r="E28" s="68"/>
      <c r="F28" s="68"/>
      <c r="G28" s="68"/>
      <c r="H28" s="68"/>
      <c r="I28" s="68"/>
      <c r="J28" s="68"/>
      <c r="K28" s="68"/>
      <c r="L28" s="68"/>
      <c r="M28" s="68"/>
      <c r="N28" s="68"/>
      <c r="O28" s="68"/>
      <c r="P28" s="68"/>
      <c r="Q28" s="68"/>
      <c r="R28" s="68"/>
      <c r="S28" s="76"/>
      <c r="T28" s="338" t="s">
        <v>42</v>
      </c>
      <c r="U28" s="339"/>
      <c r="V28" s="339"/>
      <c r="W28" s="339"/>
      <c r="X28" s="339"/>
      <c r="Y28" s="339"/>
      <c r="Z28" s="339"/>
      <c r="AA28" s="339"/>
      <c r="AB28" s="339"/>
      <c r="AC28" s="339"/>
      <c r="AD28" s="339"/>
      <c r="AE28" s="339"/>
      <c r="AF28" s="331">
        <f>'別紙1　所要額調書'!H13</f>
        <v>0</v>
      </c>
      <c r="AG28" s="332"/>
      <c r="AH28" s="332"/>
      <c r="AI28" s="332"/>
      <c r="AJ28" s="332"/>
      <c r="AK28" s="332"/>
      <c r="AL28" s="332"/>
      <c r="AM28" s="329" t="s">
        <v>6</v>
      </c>
      <c r="AN28" s="330"/>
      <c r="AO28" s="68"/>
      <c r="AP28" s="68"/>
      <c r="AQ28" s="68"/>
      <c r="AR28" s="68"/>
      <c r="AS28" s="68"/>
      <c r="AT28" s="68"/>
      <c r="AU28" s="68"/>
      <c r="AV28" s="68"/>
      <c r="AW28" s="68"/>
      <c r="AX28" s="68"/>
      <c r="AY28" s="68"/>
      <c r="AZ28" s="68"/>
      <c r="BA28" s="68"/>
      <c r="BB28" s="68"/>
      <c r="BC28" s="68"/>
      <c r="BD28" s="68"/>
      <c r="BE28" s="68"/>
      <c r="BF28" s="68"/>
    </row>
    <row r="29" spans="1:60" x14ac:dyDescent="0.2">
      <c r="A29" s="18"/>
      <c r="B29" s="18"/>
      <c r="C29" s="68"/>
      <c r="D29" s="68"/>
      <c r="E29" s="68"/>
      <c r="F29" s="68"/>
      <c r="G29" s="68"/>
      <c r="H29" s="68"/>
      <c r="I29" s="68"/>
      <c r="J29" s="68"/>
      <c r="K29" s="68"/>
      <c r="L29" s="68"/>
      <c r="M29" s="68"/>
      <c r="N29" s="68"/>
      <c r="O29" s="68"/>
      <c r="P29" s="68"/>
      <c r="Q29" s="68"/>
      <c r="R29" s="68"/>
      <c r="S29" s="76"/>
      <c r="T29" s="338" t="s">
        <v>43</v>
      </c>
      <c r="U29" s="339"/>
      <c r="V29" s="339"/>
      <c r="W29" s="339"/>
      <c r="X29" s="339"/>
      <c r="Y29" s="339"/>
      <c r="Z29" s="339"/>
      <c r="AA29" s="339"/>
      <c r="AB29" s="339"/>
      <c r="AC29" s="339"/>
      <c r="AD29" s="339"/>
      <c r="AE29" s="339"/>
      <c r="AF29" s="331">
        <f>'別紙1　所要額調書'!H14</f>
        <v>0</v>
      </c>
      <c r="AG29" s="332"/>
      <c r="AH29" s="332"/>
      <c r="AI29" s="332"/>
      <c r="AJ29" s="332"/>
      <c r="AK29" s="332"/>
      <c r="AL29" s="332"/>
      <c r="AM29" s="329" t="s">
        <v>6</v>
      </c>
      <c r="AN29" s="330"/>
      <c r="AO29" s="68"/>
      <c r="AP29" s="68"/>
      <c r="AQ29" s="68"/>
      <c r="AR29" s="68"/>
      <c r="AS29" s="68"/>
      <c r="AT29" s="68"/>
      <c r="AU29" s="68"/>
      <c r="AV29" s="68"/>
      <c r="AW29" s="68"/>
      <c r="AX29" s="68"/>
      <c r="AY29" s="68"/>
      <c r="AZ29" s="68"/>
      <c r="BA29" s="68"/>
      <c r="BB29" s="68"/>
      <c r="BC29" s="68"/>
      <c r="BD29" s="68"/>
      <c r="BE29" s="68"/>
      <c r="BF29" s="68"/>
    </row>
    <row r="30" spans="1:60" x14ac:dyDescent="0.2">
      <c r="A30" s="18"/>
      <c r="B30" s="18"/>
      <c r="C30" s="68"/>
      <c r="D30" s="68"/>
      <c r="E30" s="68"/>
      <c r="F30" s="68"/>
      <c r="G30" s="68"/>
      <c r="H30" s="68"/>
      <c r="I30" s="68"/>
      <c r="J30" s="68"/>
      <c r="K30" s="68"/>
      <c r="L30" s="68"/>
      <c r="M30" s="68"/>
      <c r="N30" s="68"/>
      <c r="O30" s="68"/>
      <c r="P30" s="68"/>
      <c r="Q30" s="68"/>
      <c r="R30" s="68"/>
      <c r="S30" s="76"/>
      <c r="T30" s="338" t="s">
        <v>8</v>
      </c>
      <c r="U30" s="339"/>
      <c r="V30" s="339"/>
      <c r="W30" s="339"/>
      <c r="X30" s="339"/>
      <c r="Y30" s="339"/>
      <c r="Z30" s="339"/>
      <c r="AA30" s="339"/>
      <c r="AB30" s="339"/>
      <c r="AC30" s="339"/>
      <c r="AD30" s="339"/>
      <c r="AE30" s="339"/>
      <c r="AF30" s="331">
        <f>SUM(AF26:AL29)</f>
        <v>0</v>
      </c>
      <c r="AG30" s="332"/>
      <c r="AH30" s="332"/>
      <c r="AI30" s="332"/>
      <c r="AJ30" s="332"/>
      <c r="AK30" s="332"/>
      <c r="AL30" s="332"/>
      <c r="AM30" s="329" t="s">
        <v>6</v>
      </c>
      <c r="AN30" s="330"/>
      <c r="AO30" s="68"/>
      <c r="AP30" s="68"/>
      <c r="AQ30" s="68"/>
      <c r="AR30" s="68"/>
      <c r="AS30" s="68"/>
      <c r="AT30" s="68"/>
      <c r="AU30" s="68"/>
      <c r="AV30" s="68"/>
      <c r="AW30" s="68"/>
      <c r="AX30" s="68"/>
      <c r="AY30" s="68"/>
      <c r="AZ30" s="68"/>
      <c r="BA30" s="68"/>
      <c r="BB30" s="68"/>
      <c r="BC30" s="68"/>
      <c r="BD30" s="68"/>
      <c r="BE30" s="68"/>
      <c r="BF30" s="68"/>
    </row>
    <row r="31" spans="1:60" x14ac:dyDescent="0.2">
      <c r="A31" s="18"/>
      <c r="B31" s="1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72"/>
      <c r="AG31" s="72"/>
      <c r="AH31" s="72"/>
      <c r="AI31" s="72"/>
      <c r="AJ31" s="72"/>
      <c r="AK31" s="72"/>
      <c r="AL31" s="72"/>
      <c r="AM31" s="68"/>
      <c r="AN31" s="74"/>
      <c r="AO31" s="68"/>
      <c r="AP31" s="68"/>
      <c r="AQ31" s="68"/>
      <c r="AR31" s="68"/>
      <c r="AS31" s="68"/>
      <c r="AT31" s="68"/>
      <c r="AU31" s="68"/>
      <c r="AV31" s="68"/>
      <c r="AW31" s="68"/>
      <c r="AX31" s="68"/>
      <c r="AY31" s="68"/>
      <c r="AZ31" s="68"/>
      <c r="BA31" s="68"/>
      <c r="BB31" s="68"/>
      <c r="BC31" s="68"/>
      <c r="BD31" s="68"/>
      <c r="BE31" s="68"/>
      <c r="BF31" s="68"/>
      <c r="BG31" s="68"/>
      <c r="BH31" s="68"/>
    </row>
    <row r="32" spans="1:60" x14ac:dyDescent="0.2">
      <c r="A32" s="18"/>
      <c r="B32" s="1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row>
    <row r="33" spans="1:60" x14ac:dyDescent="0.2">
      <c r="A33" s="18"/>
      <c r="B33" s="18"/>
      <c r="C33" s="68" t="s">
        <v>192</v>
      </c>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row>
    <row r="34" spans="1:60" x14ac:dyDescent="0.2">
      <c r="A34" s="18"/>
      <c r="B34" s="1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row>
    <row r="35" spans="1:60" x14ac:dyDescent="0.2">
      <c r="A35" s="18"/>
      <c r="B35" s="18"/>
      <c r="C35" s="68">
        <v>1</v>
      </c>
      <c r="D35" s="68"/>
      <c r="E35" s="320" t="s">
        <v>329</v>
      </c>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20"/>
      <c r="BB35" s="320"/>
      <c r="BC35" s="320"/>
      <c r="BD35" s="68"/>
      <c r="BE35" s="68"/>
      <c r="BF35" s="68"/>
      <c r="BG35" s="68"/>
      <c r="BH35" s="68"/>
    </row>
    <row r="36" spans="1:60" x14ac:dyDescent="0.2">
      <c r="A36" s="18"/>
      <c r="B36" s="18"/>
      <c r="C36" s="68"/>
      <c r="D36" s="68"/>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20"/>
      <c r="BB36" s="320"/>
      <c r="BC36" s="320"/>
      <c r="BD36" s="68"/>
      <c r="BE36" s="68"/>
      <c r="BF36" s="68"/>
      <c r="BG36" s="68"/>
      <c r="BH36" s="68"/>
    </row>
    <row r="37" spans="1:60" x14ac:dyDescent="0.2">
      <c r="A37" s="18"/>
      <c r="B37" s="1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row>
    <row r="38" spans="1:60" x14ac:dyDescent="0.2">
      <c r="A38" s="18"/>
      <c r="B38" s="18"/>
      <c r="C38" s="68">
        <v>2</v>
      </c>
      <c r="D38" s="68"/>
      <c r="E38" s="320" t="s">
        <v>232</v>
      </c>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20"/>
      <c r="BB38" s="320"/>
      <c r="BC38" s="320"/>
      <c r="BD38" s="68"/>
      <c r="BE38" s="68"/>
      <c r="BF38" s="68"/>
      <c r="BG38" s="68"/>
      <c r="BH38" s="68"/>
    </row>
    <row r="39" spans="1:60" x14ac:dyDescent="0.2">
      <c r="A39" s="18"/>
      <c r="B39" s="18"/>
      <c r="C39" s="68"/>
      <c r="D39" s="68"/>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68"/>
      <c r="BE39" s="68"/>
      <c r="BF39" s="68"/>
      <c r="BG39" s="68"/>
      <c r="BH39" s="68"/>
    </row>
    <row r="40" spans="1:60" x14ac:dyDescent="0.2">
      <c r="A40" s="18"/>
      <c r="B40" s="1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row>
    <row r="41" spans="1:60" x14ac:dyDescent="0.2">
      <c r="A41" s="18"/>
      <c r="B41" s="18"/>
      <c r="C41" s="68">
        <v>3</v>
      </c>
      <c r="D41" s="68"/>
      <c r="E41" s="320" t="s">
        <v>233</v>
      </c>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20"/>
      <c r="BB41" s="320"/>
      <c r="BC41" s="320"/>
      <c r="BD41" s="68"/>
      <c r="BE41" s="68"/>
      <c r="BF41" s="68"/>
      <c r="BG41" s="68"/>
      <c r="BH41" s="68"/>
    </row>
    <row r="42" spans="1:60" x14ac:dyDescent="0.2">
      <c r="A42" s="18"/>
      <c r="B42" s="18"/>
      <c r="C42" s="68"/>
      <c r="D42" s="68"/>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20"/>
      <c r="BB42" s="320"/>
      <c r="BC42" s="320"/>
      <c r="BD42" s="68"/>
      <c r="BE42" s="68"/>
      <c r="BF42" s="68"/>
      <c r="BG42" s="68"/>
      <c r="BH42" s="68"/>
    </row>
    <row r="43" spans="1:60" x14ac:dyDescent="0.2">
      <c r="A43" s="18"/>
      <c r="B43" s="1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row>
    <row r="44" spans="1:60" x14ac:dyDescent="0.2">
      <c r="A44" s="18"/>
      <c r="B44" s="18"/>
      <c r="C44" s="68">
        <v>4</v>
      </c>
      <c r="D44" s="68"/>
      <c r="E44" s="320" t="s">
        <v>50</v>
      </c>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20"/>
      <c r="BB44" s="320"/>
      <c r="BC44" s="320"/>
      <c r="BD44" s="68"/>
      <c r="BE44" s="68"/>
      <c r="BF44" s="68"/>
      <c r="BG44" s="68"/>
      <c r="BH44" s="68"/>
    </row>
    <row r="45" spans="1:60" x14ac:dyDescent="0.2">
      <c r="A45" s="18"/>
      <c r="B45" s="18"/>
      <c r="C45" s="68"/>
      <c r="D45" s="68"/>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20"/>
      <c r="BB45" s="320"/>
      <c r="BC45" s="320"/>
      <c r="BD45" s="68"/>
      <c r="BE45" s="68"/>
      <c r="BF45" s="68"/>
      <c r="BG45" s="68"/>
      <c r="BH45" s="68"/>
    </row>
    <row r="46" spans="1:60" x14ac:dyDescent="0.2">
      <c r="A46" s="18"/>
      <c r="B46" s="1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row>
    <row r="47" spans="1:60" s="17" customFormat="1" x14ac:dyDescent="0.2">
      <c r="A47" s="51"/>
      <c r="B47" s="51"/>
      <c r="C47" s="68">
        <v>5</v>
      </c>
      <c r="D47" s="68"/>
      <c r="E47" s="320" t="s">
        <v>230</v>
      </c>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6"/>
      <c r="AW47" s="326"/>
      <c r="AX47" s="326"/>
      <c r="AY47" s="326"/>
      <c r="AZ47" s="326"/>
      <c r="BA47" s="326"/>
      <c r="BB47" s="326"/>
      <c r="BC47" s="326"/>
      <c r="BD47" s="68"/>
      <c r="BE47" s="68"/>
      <c r="BF47" s="68"/>
      <c r="BG47" s="68"/>
      <c r="BH47" s="68"/>
    </row>
    <row r="48" spans="1:60" s="17" customFormat="1" x14ac:dyDescent="0.2">
      <c r="A48" s="51"/>
      <c r="B48" s="51"/>
      <c r="C48" s="68"/>
      <c r="D48" s="68"/>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326"/>
      <c r="AK48" s="326"/>
      <c r="AL48" s="326"/>
      <c r="AM48" s="326"/>
      <c r="AN48" s="326"/>
      <c r="AO48" s="326"/>
      <c r="AP48" s="326"/>
      <c r="AQ48" s="326"/>
      <c r="AR48" s="326"/>
      <c r="AS48" s="326"/>
      <c r="AT48" s="326"/>
      <c r="AU48" s="326"/>
      <c r="AV48" s="326"/>
      <c r="AW48" s="326"/>
      <c r="AX48" s="326"/>
      <c r="AY48" s="326"/>
      <c r="AZ48" s="326"/>
      <c r="BA48" s="326"/>
      <c r="BB48" s="326"/>
      <c r="BC48" s="326"/>
      <c r="BD48" s="68"/>
      <c r="BE48" s="68"/>
      <c r="BF48" s="68"/>
      <c r="BG48" s="68"/>
      <c r="BH48" s="68"/>
    </row>
    <row r="49" spans="1:60" s="17" customFormat="1" x14ac:dyDescent="0.2">
      <c r="A49" s="51"/>
      <c r="B49" s="51"/>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row>
    <row r="50" spans="1:60" x14ac:dyDescent="0.2">
      <c r="A50" s="18"/>
      <c r="B50" s="18"/>
      <c r="C50" s="68"/>
      <c r="D50" s="68"/>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68"/>
      <c r="BE50" s="68"/>
      <c r="BF50" s="68"/>
      <c r="BG50" s="68"/>
      <c r="BH50" s="68"/>
    </row>
    <row r="51" spans="1:60" s="15" customFormat="1" x14ac:dyDescent="0.2">
      <c r="A51" s="18"/>
      <c r="B51" s="18"/>
      <c r="C51" s="68"/>
      <c r="D51" s="68"/>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68"/>
      <c r="BE51" s="68"/>
      <c r="BF51" s="68"/>
      <c r="BG51" s="68"/>
      <c r="BH51" s="68"/>
    </row>
    <row r="52" spans="1:60" x14ac:dyDescent="0.2">
      <c r="A52" s="18"/>
      <c r="B52" s="1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76"/>
      <c r="AF52" s="334" t="s">
        <v>187</v>
      </c>
      <c r="AG52" s="334"/>
      <c r="AH52" s="334"/>
      <c r="AI52" s="334"/>
      <c r="AJ52" s="334"/>
      <c r="AK52" s="334"/>
      <c r="AL52" s="334">
        <f>AO10</f>
        <v>0</v>
      </c>
      <c r="AM52" s="334"/>
      <c r="AN52" s="334"/>
      <c r="AO52" s="334"/>
      <c r="AP52" s="334"/>
      <c r="AQ52" s="334"/>
      <c r="AR52" s="334"/>
      <c r="AS52" s="334"/>
      <c r="AT52" s="334"/>
      <c r="AU52" s="334"/>
      <c r="AV52" s="334"/>
      <c r="AW52" s="334"/>
      <c r="AX52" s="334"/>
      <c r="AY52" s="334"/>
      <c r="AZ52" s="334"/>
      <c r="BA52" s="334"/>
      <c r="BB52" s="334"/>
      <c r="BC52" s="334"/>
      <c r="BD52" s="334"/>
      <c r="BE52" s="334"/>
      <c r="BF52" s="334"/>
      <c r="BG52" s="334"/>
      <c r="BH52" s="334"/>
    </row>
    <row r="53" spans="1:60" x14ac:dyDescent="0.2">
      <c r="A53" s="18"/>
      <c r="B53" s="1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76"/>
      <c r="AF53" s="334" t="s">
        <v>188</v>
      </c>
      <c r="AG53" s="334"/>
      <c r="AH53" s="334"/>
      <c r="AI53" s="334"/>
      <c r="AJ53" s="334"/>
      <c r="AK53" s="334"/>
      <c r="AL53" s="333"/>
      <c r="AM53" s="333"/>
      <c r="AN53" s="333"/>
      <c r="AO53" s="333"/>
      <c r="AP53" s="333"/>
      <c r="AQ53" s="333"/>
      <c r="AR53" s="333"/>
      <c r="AS53" s="333"/>
      <c r="AT53" s="333"/>
      <c r="AU53" s="333"/>
      <c r="AV53" s="333"/>
      <c r="AW53" s="333"/>
      <c r="AX53" s="333"/>
      <c r="AY53" s="333"/>
      <c r="AZ53" s="333"/>
      <c r="BA53" s="333"/>
      <c r="BB53" s="333"/>
      <c r="BC53" s="333"/>
      <c r="BD53" s="333"/>
      <c r="BE53" s="333"/>
      <c r="BF53" s="333"/>
      <c r="BG53" s="333"/>
      <c r="BH53" s="333"/>
    </row>
    <row r="54" spans="1:60" x14ac:dyDescent="0.2">
      <c r="A54" s="18"/>
      <c r="B54" s="1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76"/>
      <c r="AF54" s="334" t="s">
        <v>189</v>
      </c>
      <c r="AG54" s="334"/>
      <c r="AH54" s="334"/>
      <c r="AI54" s="334"/>
      <c r="AJ54" s="334"/>
      <c r="AK54" s="334"/>
      <c r="AL54" s="333"/>
      <c r="AM54" s="333"/>
      <c r="AN54" s="333"/>
      <c r="AO54" s="333"/>
      <c r="AP54" s="333"/>
      <c r="AQ54" s="333"/>
      <c r="AR54" s="333"/>
      <c r="AS54" s="333"/>
      <c r="AT54" s="333"/>
      <c r="AU54" s="333"/>
      <c r="AV54" s="333"/>
      <c r="AW54" s="333"/>
      <c r="AX54" s="333"/>
      <c r="AY54" s="333"/>
      <c r="AZ54" s="333"/>
      <c r="BA54" s="333"/>
      <c r="BB54" s="333"/>
      <c r="BC54" s="333"/>
      <c r="BD54" s="333"/>
      <c r="BE54" s="333"/>
      <c r="BF54" s="333"/>
      <c r="BG54" s="333"/>
      <c r="BH54" s="333"/>
    </row>
    <row r="55" spans="1:60" x14ac:dyDescent="0.2">
      <c r="A55" s="18"/>
      <c r="B55" s="1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76"/>
      <c r="AF55" s="334" t="s">
        <v>190</v>
      </c>
      <c r="AG55" s="334"/>
      <c r="AH55" s="334"/>
      <c r="AI55" s="334"/>
      <c r="AJ55" s="334"/>
      <c r="AK55" s="334"/>
      <c r="AL55" s="333"/>
      <c r="AM55" s="333"/>
      <c r="AN55" s="333"/>
      <c r="AO55" s="333"/>
      <c r="AP55" s="333"/>
      <c r="AQ55" s="333"/>
      <c r="AR55" s="333"/>
      <c r="AS55" s="333"/>
      <c r="AT55" s="333"/>
      <c r="AU55" s="333"/>
      <c r="AV55" s="333"/>
      <c r="AW55" s="333"/>
      <c r="AX55" s="333"/>
      <c r="AY55" s="333"/>
      <c r="AZ55" s="333"/>
      <c r="BA55" s="333"/>
      <c r="BB55" s="333"/>
      <c r="BC55" s="333"/>
      <c r="BD55" s="333"/>
      <c r="BE55" s="333"/>
      <c r="BF55" s="333"/>
      <c r="BG55" s="333"/>
      <c r="BH55" s="333"/>
    </row>
    <row r="56" spans="1:60" x14ac:dyDescent="0.2">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row>
  </sheetData>
  <mergeCells count="42">
    <mergeCell ref="AE21:AL21"/>
    <mergeCell ref="AE23:AL23"/>
    <mergeCell ref="E47:BC48"/>
    <mergeCell ref="E38:BC39"/>
    <mergeCell ref="E41:BC42"/>
    <mergeCell ref="E44:BC45"/>
    <mergeCell ref="T27:AE27"/>
    <mergeCell ref="T26:AE26"/>
    <mergeCell ref="T28:AE28"/>
    <mergeCell ref="E35:BC36"/>
    <mergeCell ref="AF29:AL29"/>
    <mergeCell ref="AF30:AL30"/>
    <mergeCell ref="T29:AE29"/>
    <mergeCell ref="T30:AE30"/>
    <mergeCell ref="AM29:AN29"/>
    <mergeCell ref="AM30:AN30"/>
    <mergeCell ref="AL55:BH55"/>
    <mergeCell ref="AF52:AK52"/>
    <mergeCell ref="AF55:AK55"/>
    <mergeCell ref="AF54:AK54"/>
    <mergeCell ref="AF53:AK53"/>
    <mergeCell ref="AL54:BH54"/>
    <mergeCell ref="AL53:BH53"/>
    <mergeCell ref="AL52:BH52"/>
    <mergeCell ref="AM28:AN28"/>
    <mergeCell ref="AM26:AN26"/>
    <mergeCell ref="AM27:AN27"/>
    <mergeCell ref="AF26:AL26"/>
    <mergeCell ref="AF27:AL27"/>
    <mergeCell ref="AF28:AL28"/>
    <mergeCell ref="AX3:BH3"/>
    <mergeCell ref="D12:BE14"/>
    <mergeCell ref="D16:BE18"/>
    <mergeCell ref="C4:L4"/>
    <mergeCell ref="AO10:BE10"/>
    <mergeCell ref="AO8:BE8"/>
    <mergeCell ref="AO9:BE9"/>
    <mergeCell ref="AI7:BE7"/>
    <mergeCell ref="AI6:AV6"/>
    <mergeCell ref="AI10:AN10"/>
    <mergeCell ref="AI9:AN9"/>
    <mergeCell ref="AI8:AN8"/>
  </mergeCells>
  <phoneticPr fontId="2"/>
  <printOptions horizontalCentered="1"/>
  <pageMargins left="0.74803149606299213" right="0.74803149606299213" top="1.1811023622047245" bottom="0.98425196850393704" header="0.51181102362204722" footer="0.51181102362204722"/>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M20"/>
  <sheetViews>
    <sheetView showGridLines="0" showZeros="0" view="pageBreakPreview" zoomScaleNormal="100" zoomScaleSheetLayoutView="100" workbookViewId="0">
      <selection activeCell="H4" sqref="H4"/>
    </sheetView>
  </sheetViews>
  <sheetFormatPr defaultColWidth="1.6640625" defaultRowHeight="13.2" x14ac:dyDescent="0.2"/>
  <cols>
    <col min="1" max="1" width="1.6640625" style="144"/>
    <col min="2" max="2" width="15.77734375" style="144" customWidth="1"/>
    <col min="3" max="3" width="10.88671875" style="144" customWidth="1"/>
    <col min="4" max="4" width="3.21875" style="144" customWidth="1"/>
    <col min="5" max="5" width="12.33203125" style="144" customWidth="1"/>
    <col min="6" max="6" width="16" style="144" customWidth="1"/>
    <col min="7" max="7" width="14.44140625" style="144" customWidth="1"/>
    <col min="8" max="8" width="30.77734375" style="144" customWidth="1"/>
    <col min="9" max="12" width="1.6640625" style="144"/>
    <col min="13" max="13" width="7.44140625" style="144" customWidth="1"/>
    <col min="14" max="16384" width="1.6640625" style="144"/>
  </cols>
  <sheetData>
    <row r="1" spans="1:13" s="141" customFormat="1" x14ac:dyDescent="0.2">
      <c r="A1" s="72" t="s">
        <v>287</v>
      </c>
      <c r="B1" s="72"/>
      <c r="C1" s="72"/>
      <c r="D1" s="72"/>
      <c r="E1" s="72"/>
      <c r="F1" s="72"/>
      <c r="G1" s="72"/>
      <c r="H1" s="72"/>
    </row>
    <row r="2" spans="1:13" x14ac:dyDescent="0.2">
      <c r="A2" s="269" t="s">
        <v>202</v>
      </c>
      <c r="B2" s="269"/>
      <c r="C2" s="269"/>
      <c r="D2" s="269"/>
      <c r="E2" s="269"/>
      <c r="F2" s="269"/>
      <c r="G2" s="269"/>
      <c r="H2" s="269"/>
    </row>
    <row r="3" spans="1:13" x14ac:dyDescent="0.2">
      <c r="A3" s="141"/>
      <c r="B3" s="141"/>
      <c r="C3" s="141"/>
      <c r="D3" s="141"/>
      <c r="E3" s="141"/>
      <c r="F3" s="141"/>
      <c r="G3" s="141"/>
      <c r="H3" s="141"/>
    </row>
    <row r="4" spans="1:13" x14ac:dyDescent="0.2">
      <c r="A4" s="141"/>
      <c r="B4" s="141"/>
      <c r="C4" s="141"/>
      <c r="D4" s="141"/>
      <c r="E4" s="141"/>
      <c r="F4" s="76"/>
      <c r="G4" s="143" t="s">
        <v>51</v>
      </c>
      <c r="H4" s="142">
        <f>'変更交付申請書(別記様式第4号)'!AO10</f>
        <v>0</v>
      </c>
    </row>
    <row r="5" spans="1:13" x14ac:dyDescent="0.2">
      <c r="A5" s="141"/>
      <c r="B5" s="141"/>
      <c r="C5" s="141"/>
      <c r="D5" s="141"/>
      <c r="E5" s="141"/>
      <c r="F5" s="87"/>
      <c r="G5" s="87"/>
      <c r="H5" s="87"/>
    </row>
    <row r="6" spans="1:13" x14ac:dyDescent="0.2">
      <c r="A6" s="141"/>
      <c r="B6" s="48" t="s">
        <v>290</v>
      </c>
      <c r="C6" s="141"/>
      <c r="D6" s="141"/>
      <c r="E6" s="141"/>
      <c r="F6" s="87"/>
      <c r="G6" s="87"/>
      <c r="H6" s="87"/>
    </row>
    <row r="7" spans="1:13" x14ac:dyDescent="0.2">
      <c r="A7" s="141"/>
      <c r="B7" s="141"/>
      <c r="C7" s="141"/>
      <c r="D7" s="141"/>
      <c r="E7" s="141"/>
      <c r="F7" s="141"/>
      <c r="G7" s="141"/>
      <c r="H7" s="74"/>
    </row>
    <row r="8" spans="1:13" ht="13.5" customHeight="1" x14ac:dyDescent="0.2">
      <c r="A8" s="141"/>
      <c r="B8" s="440" t="s">
        <v>98</v>
      </c>
      <c r="C8" s="440" t="s">
        <v>133</v>
      </c>
      <c r="D8" s="443"/>
      <c r="E8" s="442" t="s">
        <v>145</v>
      </c>
      <c r="F8" s="442"/>
      <c r="G8" s="446" t="s">
        <v>172</v>
      </c>
      <c r="H8" s="440" t="s">
        <v>132</v>
      </c>
    </row>
    <row r="9" spans="1:13" ht="19.5" customHeight="1" x14ac:dyDescent="0.2">
      <c r="A9" s="141"/>
      <c r="B9" s="440"/>
      <c r="C9" s="440"/>
      <c r="D9" s="444"/>
      <c r="E9" s="442"/>
      <c r="F9" s="442"/>
      <c r="G9" s="448"/>
      <c r="H9" s="440"/>
    </row>
    <row r="10" spans="1:13" ht="32.25" customHeight="1" x14ac:dyDescent="0.2">
      <c r="A10" s="141"/>
      <c r="B10" s="440" t="s">
        <v>15</v>
      </c>
      <c r="C10" s="441"/>
      <c r="D10" s="445" t="s">
        <v>131</v>
      </c>
      <c r="E10" s="147" t="s">
        <v>150</v>
      </c>
      <c r="F10" s="289"/>
      <c r="G10" s="91" t="str">
        <f>IF(F10&gt;=2,"○","×")</f>
        <v>×</v>
      </c>
      <c r="H10" s="449" t="s">
        <v>291</v>
      </c>
      <c r="M10" s="144" t="s">
        <v>104</v>
      </c>
    </row>
    <row r="11" spans="1:13" ht="32.25" customHeight="1" x14ac:dyDescent="0.2">
      <c r="A11" s="141"/>
      <c r="B11" s="440"/>
      <c r="C11" s="441"/>
      <c r="D11" s="445"/>
      <c r="E11" s="147" t="s">
        <v>283</v>
      </c>
      <c r="F11" s="289"/>
      <c r="G11" s="91" t="str">
        <f t="shared" ref="G11:G19" si="0">IF(F11&gt;=2,"○","×")</f>
        <v>×</v>
      </c>
      <c r="H11" s="450"/>
    </row>
    <row r="12" spans="1:13" ht="32.25" customHeight="1" x14ac:dyDescent="0.2">
      <c r="A12" s="141"/>
      <c r="B12" s="440" t="s">
        <v>129</v>
      </c>
      <c r="C12" s="441"/>
      <c r="D12" s="445" t="s">
        <v>131</v>
      </c>
      <c r="E12" s="147" t="str">
        <f>E10</f>
        <v>令和４年度</v>
      </c>
      <c r="F12" s="289"/>
      <c r="G12" s="91" t="str">
        <f t="shared" si="0"/>
        <v>×</v>
      </c>
      <c r="H12" s="450"/>
    </row>
    <row r="13" spans="1:13" ht="32.25" customHeight="1" x14ac:dyDescent="0.2">
      <c r="A13" s="141"/>
      <c r="B13" s="440"/>
      <c r="C13" s="441"/>
      <c r="D13" s="445"/>
      <c r="E13" s="147" t="str">
        <f>E11</f>
        <v>令和５年度</v>
      </c>
      <c r="F13" s="289"/>
      <c r="G13" s="91" t="str">
        <f t="shared" si="0"/>
        <v>×</v>
      </c>
      <c r="H13" s="450"/>
    </row>
    <row r="14" spans="1:13" ht="32.25" customHeight="1" x14ac:dyDescent="0.2">
      <c r="A14" s="141"/>
      <c r="B14" s="440" t="s">
        <v>130</v>
      </c>
      <c r="C14" s="441"/>
      <c r="D14" s="445" t="s">
        <v>131</v>
      </c>
      <c r="E14" s="147" t="str">
        <f t="shared" ref="E14:E19" si="1">E12</f>
        <v>令和４年度</v>
      </c>
      <c r="F14" s="289"/>
      <c r="G14" s="91" t="str">
        <f t="shared" si="0"/>
        <v>×</v>
      </c>
      <c r="H14" s="450"/>
    </row>
    <row r="15" spans="1:13" ht="32.25" customHeight="1" x14ac:dyDescent="0.2">
      <c r="A15" s="141"/>
      <c r="B15" s="440"/>
      <c r="C15" s="441"/>
      <c r="D15" s="445"/>
      <c r="E15" s="147" t="str">
        <f t="shared" si="1"/>
        <v>令和５年度</v>
      </c>
      <c r="F15" s="289"/>
      <c r="G15" s="91" t="str">
        <f t="shared" si="0"/>
        <v>×</v>
      </c>
      <c r="H15" s="450"/>
    </row>
    <row r="16" spans="1:13" ht="32.25" customHeight="1" x14ac:dyDescent="0.2">
      <c r="A16" s="141"/>
      <c r="B16" s="440" t="s">
        <v>102</v>
      </c>
      <c r="C16" s="441"/>
      <c r="D16" s="445" t="s">
        <v>131</v>
      </c>
      <c r="E16" s="147" t="str">
        <f t="shared" si="1"/>
        <v>令和４年度</v>
      </c>
      <c r="F16" s="289"/>
      <c r="G16" s="91" t="str">
        <f t="shared" si="0"/>
        <v>×</v>
      </c>
      <c r="H16" s="450"/>
    </row>
    <row r="17" spans="1:8" ht="32.25" customHeight="1" x14ac:dyDescent="0.2">
      <c r="A17" s="141"/>
      <c r="B17" s="440"/>
      <c r="C17" s="441"/>
      <c r="D17" s="445"/>
      <c r="E17" s="147" t="str">
        <f t="shared" si="1"/>
        <v>令和５年度</v>
      </c>
      <c r="F17" s="289"/>
      <c r="G17" s="91" t="str">
        <f t="shared" si="0"/>
        <v>×</v>
      </c>
      <c r="H17" s="450"/>
    </row>
    <row r="18" spans="1:8" ht="32.25" customHeight="1" x14ac:dyDescent="0.2">
      <c r="A18" s="141"/>
      <c r="B18" s="440" t="s">
        <v>10</v>
      </c>
      <c r="C18" s="441"/>
      <c r="D18" s="445" t="s">
        <v>131</v>
      </c>
      <c r="E18" s="147" t="str">
        <f t="shared" si="1"/>
        <v>令和４年度</v>
      </c>
      <c r="F18" s="289"/>
      <c r="G18" s="91" t="str">
        <f t="shared" si="0"/>
        <v>×</v>
      </c>
      <c r="H18" s="450"/>
    </row>
    <row r="19" spans="1:8" ht="32.25" customHeight="1" x14ac:dyDescent="0.2">
      <c r="A19" s="141"/>
      <c r="B19" s="440"/>
      <c r="C19" s="441"/>
      <c r="D19" s="445"/>
      <c r="E19" s="147" t="str">
        <f t="shared" si="1"/>
        <v>令和５年度</v>
      </c>
      <c r="F19" s="289"/>
      <c r="G19" s="91" t="str">
        <f t="shared" si="0"/>
        <v>×</v>
      </c>
      <c r="H19" s="451"/>
    </row>
    <row r="20" spans="1:8" ht="13.5" customHeight="1" x14ac:dyDescent="0.2">
      <c r="A20" s="31"/>
      <c r="B20" s="31"/>
      <c r="C20" s="31"/>
      <c r="D20" s="31"/>
      <c r="E20" s="31"/>
      <c r="F20" s="31"/>
      <c r="G20" s="31"/>
      <c r="H20" s="31"/>
    </row>
  </sheetData>
  <mergeCells count="22">
    <mergeCell ref="B10:B11"/>
    <mergeCell ref="C10:C11"/>
    <mergeCell ref="D10:D11"/>
    <mergeCell ref="H10:H19"/>
    <mergeCell ref="B12:B13"/>
    <mergeCell ref="C12:C13"/>
    <mergeCell ref="D12:D13"/>
    <mergeCell ref="B14:B15"/>
    <mergeCell ref="C14:C15"/>
    <mergeCell ref="D14:D15"/>
    <mergeCell ref="B16:B17"/>
    <mergeCell ref="C16:C17"/>
    <mergeCell ref="D16:D17"/>
    <mergeCell ref="B18:B19"/>
    <mergeCell ref="C18:C19"/>
    <mergeCell ref="D18:D19"/>
    <mergeCell ref="H8:H9"/>
    <mergeCell ref="B8:B9"/>
    <mergeCell ref="C8:C9"/>
    <mergeCell ref="D8:D9"/>
    <mergeCell ref="E8:F9"/>
    <mergeCell ref="G8:G9"/>
  </mergeCells>
  <phoneticPr fontId="2"/>
  <dataValidations count="1">
    <dataValidation type="list" allowBlank="1" showInputMessage="1" showErrorMessage="1" sqref="C10:C19">
      <formula1>$M$10</formula1>
    </dataValidation>
  </dataValidation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24"/>
  <sheetViews>
    <sheetView showZeros="0" view="pageBreakPreview" zoomScaleNormal="100" zoomScaleSheetLayoutView="100" workbookViewId="0">
      <selection activeCell="I10" sqref="I10"/>
    </sheetView>
  </sheetViews>
  <sheetFormatPr defaultColWidth="1.6640625" defaultRowHeight="13.2" x14ac:dyDescent="0.2"/>
  <cols>
    <col min="1" max="1" width="1.6640625" style="314" customWidth="1"/>
    <col min="2" max="2" width="3.5546875" style="314" customWidth="1"/>
    <col min="3" max="3" width="4.88671875" style="314" customWidth="1"/>
    <col min="4" max="4" width="13.33203125" style="314" customWidth="1"/>
    <col min="5" max="5" width="13.88671875" style="314" customWidth="1"/>
    <col min="6" max="6" width="8.44140625" style="314" bestFit="1" customWidth="1"/>
    <col min="7" max="7" width="14.44140625" style="314" customWidth="1"/>
    <col min="8" max="8" width="10" style="314" customWidth="1"/>
    <col min="9" max="9" width="28.88671875" style="314" customWidth="1"/>
    <col min="10" max="16384" width="1.6640625" style="314"/>
  </cols>
  <sheetData>
    <row r="1" spans="1:9" x14ac:dyDescent="0.2">
      <c r="A1" s="72" t="s">
        <v>292</v>
      </c>
      <c r="B1" s="72"/>
      <c r="C1" s="72"/>
      <c r="D1" s="72"/>
      <c r="E1" s="72"/>
      <c r="F1" s="72"/>
      <c r="G1" s="72"/>
      <c r="H1" s="72"/>
    </row>
    <row r="3" spans="1:9" x14ac:dyDescent="0.2">
      <c r="A3" s="269" t="s">
        <v>203</v>
      </c>
      <c r="B3" s="269"/>
      <c r="C3" s="269"/>
      <c r="D3" s="269"/>
      <c r="E3" s="269"/>
      <c r="F3" s="269"/>
      <c r="G3" s="269"/>
      <c r="H3" s="269"/>
      <c r="I3" s="269"/>
    </row>
    <row r="5" spans="1:9" x14ac:dyDescent="0.2">
      <c r="G5" s="140"/>
      <c r="H5" s="315" t="s">
        <v>51</v>
      </c>
      <c r="I5" s="270">
        <f>'変更交付申請書(別記様式第4号)'!AO10</f>
        <v>0</v>
      </c>
    </row>
    <row r="6" spans="1:9" x14ac:dyDescent="0.2">
      <c r="H6" s="87"/>
      <c r="I6" s="87"/>
    </row>
    <row r="7" spans="1:9" x14ac:dyDescent="0.2">
      <c r="A7" s="295"/>
      <c r="B7" s="295" t="s">
        <v>293</v>
      </c>
      <c r="C7" s="295"/>
      <c r="D7" s="295"/>
      <c r="E7" s="295"/>
      <c r="F7" s="295"/>
      <c r="G7" s="295"/>
      <c r="H7" s="295"/>
      <c r="I7" s="295"/>
    </row>
    <row r="8" spans="1:9" x14ac:dyDescent="0.2">
      <c r="F8" s="87"/>
      <c r="G8" s="87"/>
      <c r="H8" s="87"/>
    </row>
    <row r="9" spans="1:9" x14ac:dyDescent="0.2">
      <c r="B9" s="296" t="s">
        <v>152</v>
      </c>
      <c r="C9" s="72"/>
      <c r="D9" s="72"/>
      <c r="E9" s="72"/>
      <c r="F9" s="72"/>
      <c r="G9" s="72"/>
      <c r="H9" s="72"/>
      <c r="I9" s="72"/>
    </row>
    <row r="10" spans="1:9" ht="25.5" customHeight="1" x14ac:dyDescent="0.2">
      <c r="D10" s="92" t="s">
        <v>154</v>
      </c>
      <c r="E10" s="290"/>
      <c r="F10" s="87"/>
      <c r="G10" s="87"/>
      <c r="H10" s="87"/>
    </row>
    <row r="11" spans="1:9" ht="13.2" customHeight="1" x14ac:dyDescent="0.2">
      <c r="E11" s="93"/>
      <c r="F11" s="87"/>
      <c r="G11" s="87"/>
      <c r="H11" s="87"/>
    </row>
    <row r="12" spans="1:9" x14ac:dyDescent="0.2">
      <c r="B12" s="72" t="s">
        <v>153</v>
      </c>
      <c r="C12" s="72"/>
      <c r="D12" s="72"/>
      <c r="E12" s="72"/>
      <c r="F12" s="72"/>
      <c r="G12" s="72"/>
      <c r="H12" s="72"/>
      <c r="I12" s="72"/>
    </row>
    <row r="13" spans="1:9" x14ac:dyDescent="0.2">
      <c r="C13" s="89" t="s">
        <v>243</v>
      </c>
      <c r="H13" s="74"/>
    </row>
    <row r="14" spans="1:9" ht="18.600000000000001" customHeight="1" x14ac:dyDescent="0.2">
      <c r="D14" s="442" t="s">
        <v>151</v>
      </c>
      <c r="E14" s="442"/>
      <c r="F14" s="317" t="s">
        <v>128</v>
      </c>
      <c r="G14" s="440" t="s">
        <v>132</v>
      </c>
      <c r="H14" s="440"/>
    </row>
    <row r="15" spans="1:9" ht="25.2" customHeight="1" x14ac:dyDescent="0.2">
      <c r="D15" s="316" t="s">
        <v>306</v>
      </c>
      <c r="E15" s="294"/>
      <c r="F15" s="293"/>
      <c r="G15" s="453" t="s">
        <v>332</v>
      </c>
      <c r="H15" s="454"/>
    </row>
    <row r="16" spans="1:9" ht="25.2" customHeight="1" x14ac:dyDescent="0.2">
      <c r="D16" s="316" t="s">
        <v>150</v>
      </c>
      <c r="E16" s="290"/>
      <c r="F16" s="292" t="str">
        <f>IF($E$10&lt;16154,"×",IF(AND(E16&gt;=16154,E16/E15&gt;=1.1),"○","×"))</f>
        <v>×</v>
      </c>
      <c r="G16" s="455"/>
      <c r="H16" s="456"/>
    </row>
    <row r="17" spans="1:8" ht="25.8" customHeight="1" x14ac:dyDescent="0.2">
      <c r="D17" s="316" t="s">
        <v>283</v>
      </c>
      <c r="E17" s="290"/>
      <c r="F17" s="292" t="str">
        <f>IF($E$10&lt;16154,"×",IF(AND(E17&gt;=16154,E17/E16&gt;=1.1),"○","×"))</f>
        <v>×</v>
      </c>
      <c r="G17" s="457"/>
      <c r="H17" s="458"/>
    </row>
    <row r="18" spans="1:8" ht="13.2" customHeight="1" x14ac:dyDescent="0.2">
      <c r="A18" s="85"/>
      <c r="B18" s="85"/>
      <c r="C18" s="95"/>
      <c r="D18" s="95"/>
      <c r="E18" s="95"/>
      <c r="F18" s="95"/>
      <c r="G18" s="95"/>
      <c r="H18" s="95"/>
    </row>
    <row r="19" spans="1:8" x14ac:dyDescent="0.2">
      <c r="A19" s="85"/>
      <c r="B19" s="85"/>
      <c r="C19" s="89" t="s">
        <v>244</v>
      </c>
      <c r="H19" s="74"/>
    </row>
    <row r="20" spans="1:8" ht="18.600000000000001" customHeight="1" x14ac:dyDescent="0.2">
      <c r="A20" s="85"/>
      <c r="B20" s="85"/>
      <c r="D20" s="442" t="s">
        <v>151</v>
      </c>
      <c r="E20" s="442"/>
      <c r="F20" s="317" t="s">
        <v>128</v>
      </c>
      <c r="G20" s="440" t="s">
        <v>132</v>
      </c>
      <c r="H20" s="440"/>
    </row>
    <row r="21" spans="1:8" ht="25.2" customHeight="1" x14ac:dyDescent="0.2">
      <c r="A21" s="85"/>
      <c r="B21" s="85"/>
      <c r="D21" s="316" t="str">
        <f>D16</f>
        <v>令和４年度</v>
      </c>
      <c r="E21" s="290"/>
      <c r="F21" s="94" t="str">
        <f>IF(AND($E$10&lt;16154,E21&gt;=16154),"○","×")</f>
        <v>×</v>
      </c>
      <c r="G21" s="452" t="s">
        <v>333</v>
      </c>
      <c r="H21" s="452"/>
    </row>
    <row r="22" spans="1:8" ht="25.8" customHeight="1" x14ac:dyDescent="0.2">
      <c r="A22" s="85"/>
      <c r="B22" s="85"/>
      <c r="D22" s="316" t="str">
        <f>D17</f>
        <v>令和５年度</v>
      </c>
      <c r="E22" s="290"/>
      <c r="F22" s="94" t="str">
        <f>IF(AND($E$10&lt;16154,E22&gt;=16154),"○","×")</f>
        <v>×</v>
      </c>
      <c r="G22" s="452"/>
      <c r="H22" s="452"/>
    </row>
    <row r="23" spans="1:8" ht="24.9" customHeight="1" x14ac:dyDescent="0.2"/>
    <row r="24" spans="1:8" ht="24.9" customHeight="1" x14ac:dyDescent="0.2"/>
  </sheetData>
  <mergeCells count="6">
    <mergeCell ref="G20:H20"/>
    <mergeCell ref="G21:H22"/>
    <mergeCell ref="G14:H14"/>
    <mergeCell ref="D14:E14"/>
    <mergeCell ref="D20:E20"/>
    <mergeCell ref="G15:H17"/>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L31"/>
  <sheetViews>
    <sheetView showGridLines="0" showZeros="0" view="pageBreakPreview" zoomScale="85" zoomScaleNormal="100" zoomScaleSheetLayoutView="85" workbookViewId="0">
      <selection activeCell="H4" sqref="H4:J4"/>
    </sheetView>
  </sheetViews>
  <sheetFormatPr defaultColWidth="1.6640625" defaultRowHeight="13.2" x14ac:dyDescent="0.2"/>
  <cols>
    <col min="1" max="1" width="1.6640625" style="1"/>
    <col min="2" max="2" width="4.88671875" style="1" customWidth="1"/>
    <col min="3" max="4" width="12.77734375" style="1" bestFit="1" customWidth="1"/>
    <col min="5" max="5" width="18.88671875" style="1" bestFit="1" customWidth="1"/>
    <col min="6" max="6" width="15.21875" style="1" customWidth="1"/>
    <col min="7" max="7" width="14.21875" style="1" customWidth="1"/>
    <col min="8" max="8" width="11.88671875" style="1" customWidth="1"/>
    <col min="9" max="9" width="11.21875" style="1" customWidth="1"/>
    <col min="10" max="10" width="8" style="1" bestFit="1" customWidth="1"/>
    <col min="11" max="11" width="1.6640625" style="17" customWidth="1"/>
    <col min="12" max="12" width="19.109375" style="1" customWidth="1"/>
    <col min="13" max="16384" width="1.6640625" style="1"/>
  </cols>
  <sheetData>
    <row r="1" spans="1:12" x14ac:dyDescent="0.2">
      <c r="A1" s="19" t="s">
        <v>64</v>
      </c>
      <c r="B1" s="19"/>
      <c r="C1" s="19"/>
      <c r="D1" s="19"/>
      <c r="E1" s="19"/>
      <c r="F1" s="19"/>
      <c r="G1" s="19"/>
      <c r="H1" s="19"/>
      <c r="I1" s="19"/>
      <c r="J1" s="18"/>
      <c r="K1" s="128"/>
    </row>
    <row r="2" spans="1:12" x14ac:dyDescent="0.2">
      <c r="A2" s="269" t="s">
        <v>204</v>
      </c>
      <c r="B2" s="269"/>
      <c r="C2" s="269"/>
      <c r="D2" s="269"/>
      <c r="E2" s="269"/>
      <c r="F2" s="269"/>
      <c r="G2" s="269"/>
      <c r="H2" s="269"/>
      <c r="I2" s="269"/>
      <c r="J2" s="269"/>
      <c r="K2" s="127"/>
    </row>
    <row r="3" spans="1:12" x14ac:dyDescent="0.2">
      <c r="A3" s="68"/>
      <c r="B3" s="68"/>
      <c r="C3" s="68"/>
      <c r="D3" s="68"/>
      <c r="E3" s="68"/>
      <c r="F3" s="68"/>
      <c r="G3" s="68"/>
      <c r="H3" s="68"/>
      <c r="I3" s="68"/>
      <c r="J3" s="68"/>
      <c r="K3" s="127"/>
    </row>
    <row r="4" spans="1:12" x14ac:dyDescent="0.2">
      <c r="A4" s="68"/>
      <c r="B4" s="68"/>
      <c r="C4" s="68"/>
      <c r="D4" s="68"/>
      <c r="E4" s="68"/>
      <c r="F4" s="68"/>
      <c r="G4" s="129" t="s">
        <v>51</v>
      </c>
      <c r="H4" s="337">
        <f>'変更交付申請書(別記様式第4号)'!AO10</f>
        <v>0</v>
      </c>
      <c r="I4" s="329"/>
      <c r="J4" s="330"/>
      <c r="K4" s="87"/>
    </row>
    <row r="5" spans="1:12" x14ac:dyDescent="0.2">
      <c r="A5" s="68"/>
      <c r="B5" s="89" t="s">
        <v>177</v>
      </c>
      <c r="C5" s="68"/>
      <c r="D5" s="68"/>
      <c r="E5" s="68"/>
      <c r="F5" s="68"/>
      <c r="G5" s="68"/>
      <c r="H5" s="68"/>
      <c r="I5" s="68"/>
      <c r="J5" s="68"/>
      <c r="K5" s="127"/>
    </row>
    <row r="6" spans="1:12" ht="13.5" customHeight="1" x14ac:dyDescent="0.2">
      <c r="A6" s="68"/>
      <c r="B6" s="440" t="s">
        <v>4</v>
      </c>
      <c r="C6" s="440" t="s">
        <v>17</v>
      </c>
      <c r="D6" s="442" t="s">
        <v>19</v>
      </c>
      <c r="E6" s="442" t="s">
        <v>120</v>
      </c>
      <c r="F6" s="442" t="s">
        <v>121</v>
      </c>
      <c r="G6" s="446" t="s">
        <v>122</v>
      </c>
      <c r="H6" s="446" t="s">
        <v>127</v>
      </c>
      <c r="I6" s="334" t="s">
        <v>172</v>
      </c>
      <c r="J6" s="68"/>
      <c r="K6" s="127"/>
    </row>
    <row r="7" spans="1:12" ht="19.5" customHeight="1" x14ac:dyDescent="0.2">
      <c r="A7" s="68"/>
      <c r="B7" s="440"/>
      <c r="C7" s="440"/>
      <c r="D7" s="440"/>
      <c r="E7" s="442"/>
      <c r="F7" s="442"/>
      <c r="G7" s="448"/>
      <c r="H7" s="448"/>
      <c r="I7" s="334"/>
      <c r="J7" s="68"/>
      <c r="K7" s="127"/>
    </row>
    <row r="8" spans="1:12" ht="24.9" customHeight="1" x14ac:dyDescent="0.2">
      <c r="A8" s="68"/>
      <c r="B8" s="90">
        <v>1</v>
      </c>
      <c r="C8" s="96"/>
      <c r="D8" s="96"/>
      <c r="E8" s="96"/>
      <c r="F8" s="96"/>
      <c r="G8" s="97"/>
      <c r="H8" s="98"/>
      <c r="I8" s="69" t="str">
        <f>IF(C8="","",IF(H8-G8&lt;=365,"○","×"))</f>
        <v/>
      </c>
      <c r="J8" s="68"/>
      <c r="K8" s="127"/>
      <c r="L8" s="1" t="s">
        <v>123</v>
      </c>
    </row>
    <row r="9" spans="1:12" ht="24.9" customHeight="1" x14ac:dyDescent="0.2">
      <c r="A9" s="68"/>
      <c r="B9" s="90">
        <v>2</v>
      </c>
      <c r="C9" s="96"/>
      <c r="D9" s="96"/>
      <c r="E9" s="96"/>
      <c r="F9" s="96"/>
      <c r="G9" s="97"/>
      <c r="H9" s="98"/>
      <c r="I9" s="69" t="str">
        <f t="shared" ref="I9:I17" si="0">IF(C9="","",IF(H9-G9&lt;=365,"○","×"))</f>
        <v/>
      </c>
      <c r="J9" s="68"/>
      <c r="K9" s="127"/>
      <c r="L9" s="1" t="s">
        <v>124</v>
      </c>
    </row>
    <row r="10" spans="1:12" ht="24.9" customHeight="1" x14ac:dyDescent="0.2">
      <c r="A10" s="68"/>
      <c r="B10" s="90">
        <v>3</v>
      </c>
      <c r="C10" s="96"/>
      <c r="D10" s="96"/>
      <c r="E10" s="96"/>
      <c r="F10" s="96"/>
      <c r="G10" s="97"/>
      <c r="H10" s="98"/>
      <c r="I10" s="69" t="str">
        <f t="shared" si="0"/>
        <v/>
      </c>
      <c r="J10" s="68"/>
      <c r="K10" s="127"/>
      <c r="L10" s="1" t="s">
        <v>125</v>
      </c>
    </row>
    <row r="11" spans="1:12" ht="24.9" customHeight="1" x14ac:dyDescent="0.2">
      <c r="A11" s="68"/>
      <c r="B11" s="90">
        <v>4</v>
      </c>
      <c r="C11" s="96"/>
      <c r="D11" s="96"/>
      <c r="E11" s="96"/>
      <c r="F11" s="96"/>
      <c r="G11" s="99"/>
      <c r="H11" s="100"/>
      <c r="I11" s="69" t="str">
        <f t="shared" si="0"/>
        <v/>
      </c>
      <c r="J11" s="68"/>
      <c r="K11" s="127"/>
      <c r="L11" s="1" t="s">
        <v>126</v>
      </c>
    </row>
    <row r="12" spans="1:12" ht="24.9" customHeight="1" x14ac:dyDescent="0.2">
      <c r="A12" s="68"/>
      <c r="B12" s="90">
        <v>5</v>
      </c>
      <c r="C12" s="96"/>
      <c r="D12" s="96"/>
      <c r="E12" s="96"/>
      <c r="F12" s="96"/>
      <c r="G12" s="99"/>
      <c r="H12" s="100"/>
      <c r="I12" s="69" t="str">
        <f t="shared" si="0"/>
        <v/>
      </c>
      <c r="J12" s="68"/>
      <c r="K12" s="127"/>
    </row>
    <row r="13" spans="1:12" ht="24.9" customHeight="1" x14ac:dyDescent="0.2">
      <c r="A13" s="85"/>
      <c r="B13" s="90">
        <v>6</v>
      </c>
      <c r="C13" s="96"/>
      <c r="D13" s="96"/>
      <c r="E13" s="96"/>
      <c r="F13" s="96"/>
      <c r="G13" s="99"/>
      <c r="H13" s="100"/>
      <c r="I13" s="69" t="str">
        <f t="shared" si="0"/>
        <v/>
      </c>
      <c r="J13" s="68"/>
      <c r="K13" s="127"/>
    </row>
    <row r="14" spans="1:12" ht="24.9" customHeight="1" x14ac:dyDescent="0.2">
      <c r="A14" s="85"/>
      <c r="B14" s="90">
        <v>7</v>
      </c>
      <c r="C14" s="96"/>
      <c r="D14" s="96"/>
      <c r="E14" s="96"/>
      <c r="F14" s="96"/>
      <c r="G14" s="99"/>
      <c r="H14" s="100"/>
      <c r="I14" s="69" t="str">
        <f t="shared" si="0"/>
        <v/>
      </c>
      <c r="J14" s="68"/>
      <c r="K14" s="127"/>
    </row>
    <row r="15" spans="1:12" ht="24.9" customHeight="1" x14ac:dyDescent="0.2">
      <c r="A15" s="85"/>
      <c r="B15" s="90">
        <v>8</v>
      </c>
      <c r="C15" s="96"/>
      <c r="D15" s="96"/>
      <c r="E15" s="96"/>
      <c r="F15" s="96"/>
      <c r="G15" s="99"/>
      <c r="H15" s="100"/>
      <c r="I15" s="69" t="str">
        <f t="shared" si="0"/>
        <v/>
      </c>
      <c r="J15" s="68"/>
      <c r="K15" s="127"/>
    </row>
    <row r="16" spans="1:12" ht="24.9" customHeight="1" x14ac:dyDescent="0.2">
      <c r="A16" s="85"/>
      <c r="B16" s="90">
        <v>9</v>
      </c>
      <c r="C16" s="96"/>
      <c r="D16" s="96"/>
      <c r="E16" s="96"/>
      <c r="F16" s="96"/>
      <c r="G16" s="99"/>
      <c r="H16" s="100"/>
      <c r="I16" s="69" t="str">
        <f t="shared" si="0"/>
        <v/>
      </c>
      <c r="J16" s="68"/>
      <c r="K16" s="127"/>
    </row>
    <row r="17" spans="1:11" ht="24.9" customHeight="1" x14ac:dyDescent="0.2">
      <c r="A17" s="85"/>
      <c r="B17" s="90">
        <v>10</v>
      </c>
      <c r="C17" s="96"/>
      <c r="D17" s="96"/>
      <c r="E17" s="96"/>
      <c r="F17" s="96"/>
      <c r="G17" s="99"/>
      <c r="H17" s="100"/>
      <c r="I17" s="69" t="str">
        <f t="shared" si="0"/>
        <v/>
      </c>
      <c r="J17" s="68"/>
      <c r="K17" s="127"/>
    </row>
    <row r="18" spans="1:11" x14ac:dyDescent="0.2">
      <c r="A18" s="85"/>
      <c r="B18" s="85"/>
      <c r="C18" s="85"/>
      <c r="D18" s="85"/>
      <c r="E18" s="85"/>
      <c r="F18" s="85"/>
      <c r="G18" s="85"/>
      <c r="H18" s="85"/>
      <c r="I18" s="85"/>
      <c r="J18" s="68"/>
      <c r="K18" s="127"/>
    </row>
    <row r="19" spans="1:11" x14ac:dyDescent="0.2">
      <c r="A19" s="68"/>
      <c r="B19" s="89" t="s">
        <v>247</v>
      </c>
      <c r="C19" s="68"/>
      <c r="D19" s="68"/>
      <c r="E19" s="68"/>
      <c r="F19" s="68"/>
      <c r="G19" s="68"/>
      <c r="H19" s="68"/>
      <c r="I19" s="68"/>
      <c r="J19" s="68"/>
      <c r="K19" s="127"/>
    </row>
    <row r="20" spans="1:11" ht="13.5" customHeight="1" x14ac:dyDescent="0.2">
      <c r="A20" s="68"/>
      <c r="B20" s="440" t="s">
        <v>4</v>
      </c>
      <c r="C20" s="440" t="s">
        <v>17</v>
      </c>
      <c r="D20" s="442" t="s">
        <v>19</v>
      </c>
      <c r="E20" s="442" t="s">
        <v>121</v>
      </c>
      <c r="F20" s="446" t="s">
        <v>176</v>
      </c>
      <c r="G20" s="442" t="s">
        <v>122</v>
      </c>
      <c r="H20" s="442" t="s">
        <v>179</v>
      </c>
      <c r="I20" s="442" t="s">
        <v>127</v>
      </c>
      <c r="J20" s="442" t="s">
        <v>178</v>
      </c>
      <c r="K20" s="130"/>
    </row>
    <row r="21" spans="1:11" x14ac:dyDescent="0.2">
      <c r="A21" s="68"/>
      <c r="B21" s="440"/>
      <c r="C21" s="440"/>
      <c r="D21" s="440"/>
      <c r="E21" s="442"/>
      <c r="F21" s="448"/>
      <c r="G21" s="442"/>
      <c r="H21" s="442"/>
      <c r="I21" s="442"/>
      <c r="J21" s="440"/>
      <c r="K21" s="131"/>
    </row>
    <row r="22" spans="1:11" ht="24.9" customHeight="1" x14ac:dyDescent="0.2">
      <c r="A22" s="68"/>
      <c r="B22" s="90">
        <v>1</v>
      </c>
      <c r="C22" s="96"/>
      <c r="D22" s="96"/>
      <c r="E22" s="96"/>
      <c r="F22" s="97"/>
      <c r="G22" s="97"/>
      <c r="H22" s="69" t="str">
        <f>IF(C22="","",IF(G22-F22&gt;=365,"○","×"))</f>
        <v/>
      </c>
      <c r="I22" s="98"/>
      <c r="J22" s="69" t="str">
        <f>IF(C22="","",IF(I22-G22&lt;=365,"○","×"))</f>
        <v/>
      </c>
      <c r="K22" s="87"/>
    </row>
    <row r="23" spans="1:11" ht="24.9" customHeight="1" x14ac:dyDescent="0.2">
      <c r="A23" s="68"/>
      <c r="B23" s="90">
        <v>2</v>
      </c>
      <c r="C23" s="96"/>
      <c r="D23" s="96"/>
      <c r="E23" s="96"/>
      <c r="F23" s="97"/>
      <c r="G23" s="97"/>
      <c r="H23" s="69" t="str">
        <f t="shared" ref="H23:H31" si="1">IF(C23="","",IF(G23-F23&gt;=365,"○","×"))</f>
        <v/>
      </c>
      <c r="I23" s="98"/>
      <c r="J23" s="69" t="str">
        <f t="shared" ref="J23:J31" si="2">IF(C23="","",IF(I23-G23&lt;=365,"○","×"))</f>
        <v/>
      </c>
      <c r="K23" s="87"/>
    </row>
    <row r="24" spans="1:11" ht="24.9" customHeight="1" x14ac:dyDescent="0.2">
      <c r="A24" s="68"/>
      <c r="B24" s="90">
        <v>3</v>
      </c>
      <c r="C24" s="96"/>
      <c r="D24" s="96"/>
      <c r="E24" s="96"/>
      <c r="F24" s="97"/>
      <c r="G24" s="97"/>
      <c r="H24" s="69" t="str">
        <f t="shared" si="1"/>
        <v/>
      </c>
      <c r="I24" s="98"/>
      <c r="J24" s="69" t="str">
        <f t="shared" si="2"/>
        <v/>
      </c>
      <c r="K24" s="87"/>
    </row>
    <row r="25" spans="1:11" ht="24.9" customHeight="1" x14ac:dyDescent="0.2">
      <c r="A25" s="68"/>
      <c r="B25" s="90">
        <v>4</v>
      </c>
      <c r="C25" s="96"/>
      <c r="D25" s="96"/>
      <c r="E25" s="96"/>
      <c r="F25" s="97"/>
      <c r="G25" s="99"/>
      <c r="H25" s="69" t="str">
        <f t="shared" si="1"/>
        <v/>
      </c>
      <c r="I25" s="100"/>
      <c r="J25" s="69" t="str">
        <f t="shared" si="2"/>
        <v/>
      </c>
      <c r="K25" s="87"/>
    </row>
    <row r="26" spans="1:11" ht="24.9" customHeight="1" x14ac:dyDescent="0.2">
      <c r="A26" s="68"/>
      <c r="B26" s="90">
        <v>5</v>
      </c>
      <c r="C26" s="96"/>
      <c r="D26" s="96"/>
      <c r="E26" s="96"/>
      <c r="F26" s="97"/>
      <c r="G26" s="99"/>
      <c r="H26" s="69" t="str">
        <f t="shared" si="1"/>
        <v/>
      </c>
      <c r="I26" s="100"/>
      <c r="J26" s="69" t="str">
        <f t="shared" si="2"/>
        <v/>
      </c>
      <c r="K26" s="87"/>
    </row>
    <row r="27" spans="1:11" ht="24.9" customHeight="1" x14ac:dyDescent="0.2">
      <c r="A27" s="68"/>
      <c r="B27" s="90">
        <v>6</v>
      </c>
      <c r="C27" s="96"/>
      <c r="D27" s="96"/>
      <c r="E27" s="96"/>
      <c r="F27" s="97"/>
      <c r="G27" s="99"/>
      <c r="H27" s="69" t="str">
        <f t="shared" si="1"/>
        <v/>
      </c>
      <c r="I27" s="100"/>
      <c r="J27" s="69" t="str">
        <f t="shared" si="2"/>
        <v/>
      </c>
      <c r="K27" s="87"/>
    </row>
    <row r="28" spans="1:11" ht="24.9" customHeight="1" x14ac:dyDescent="0.2">
      <c r="A28" s="68"/>
      <c r="B28" s="90">
        <v>7</v>
      </c>
      <c r="C28" s="96"/>
      <c r="D28" s="96"/>
      <c r="E28" s="96"/>
      <c r="F28" s="97"/>
      <c r="G28" s="99"/>
      <c r="H28" s="69" t="str">
        <f t="shared" si="1"/>
        <v/>
      </c>
      <c r="I28" s="100"/>
      <c r="J28" s="69" t="str">
        <f t="shared" si="2"/>
        <v/>
      </c>
      <c r="K28" s="87"/>
    </row>
    <row r="29" spans="1:11" ht="24.9" customHeight="1" x14ac:dyDescent="0.2">
      <c r="A29" s="68"/>
      <c r="B29" s="90">
        <v>8</v>
      </c>
      <c r="C29" s="96"/>
      <c r="D29" s="96"/>
      <c r="E29" s="96"/>
      <c r="F29" s="97"/>
      <c r="G29" s="99"/>
      <c r="H29" s="69" t="str">
        <f t="shared" si="1"/>
        <v/>
      </c>
      <c r="I29" s="100"/>
      <c r="J29" s="69" t="str">
        <f t="shared" si="2"/>
        <v/>
      </c>
      <c r="K29" s="87"/>
    </row>
    <row r="30" spans="1:11" ht="24.9" customHeight="1" x14ac:dyDescent="0.2">
      <c r="A30" s="68"/>
      <c r="B30" s="90">
        <v>9</v>
      </c>
      <c r="C30" s="96"/>
      <c r="D30" s="96"/>
      <c r="E30" s="96"/>
      <c r="F30" s="97"/>
      <c r="G30" s="99"/>
      <c r="H30" s="69" t="str">
        <f t="shared" si="1"/>
        <v/>
      </c>
      <c r="I30" s="100"/>
      <c r="J30" s="69" t="str">
        <f t="shared" si="2"/>
        <v/>
      </c>
      <c r="K30" s="87"/>
    </row>
    <row r="31" spans="1:11" ht="24.9" customHeight="1" x14ac:dyDescent="0.2">
      <c r="A31" s="68"/>
      <c r="B31" s="90">
        <v>10</v>
      </c>
      <c r="C31" s="96"/>
      <c r="D31" s="96"/>
      <c r="E31" s="96"/>
      <c r="F31" s="97"/>
      <c r="G31" s="99"/>
      <c r="H31" s="69" t="str">
        <f t="shared" si="1"/>
        <v/>
      </c>
      <c r="I31" s="100"/>
      <c r="J31" s="69" t="str">
        <f t="shared" si="2"/>
        <v/>
      </c>
      <c r="K31" s="87"/>
    </row>
  </sheetData>
  <mergeCells count="18">
    <mergeCell ref="H4:J4"/>
    <mergeCell ref="B6:B7"/>
    <mergeCell ref="C6:C7"/>
    <mergeCell ref="D6:D7"/>
    <mergeCell ref="I6:I7"/>
    <mergeCell ref="E6:E7"/>
    <mergeCell ref="F6:F7"/>
    <mergeCell ref="H6:H7"/>
    <mergeCell ref="G6:G7"/>
    <mergeCell ref="H20:H21"/>
    <mergeCell ref="I20:I21"/>
    <mergeCell ref="J20:J21"/>
    <mergeCell ref="B20:B21"/>
    <mergeCell ref="C20:C21"/>
    <mergeCell ref="D20:D21"/>
    <mergeCell ref="E20:E21"/>
    <mergeCell ref="F20:F21"/>
    <mergeCell ref="G20:G21"/>
  </mergeCells>
  <phoneticPr fontId="2"/>
  <dataValidations count="1">
    <dataValidation type="list" allowBlank="1" showInputMessage="1" showErrorMessage="1" sqref="E8:E17">
      <formula1>$L$8:$L$11</formula1>
    </dataValidation>
  </dataValidations>
  <printOptions horizontalCentered="1"/>
  <pageMargins left="0.78740157480314965" right="0.78740157480314965" top="0.98425196850393704" bottom="0.98425196850393704" header="0.51181102362204722" footer="0.51181102362204722"/>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K22"/>
  <sheetViews>
    <sheetView showGridLines="0" showZeros="0" view="pageBreakPreview" zoomScaleNormal="100" zoomScaleSheetLayoutView="100" workbookViewId="0">
      <selection activeCell="H4" sqref="H4:I4"/>
    </sheetView>
  </sheetViews>
  <sheetFormatPr defaultColWidth="1.6640625" defaultRowHeight="13.2" x14ac:dyDescent="0.2"/>
  <cols>
    <col min="1" max="1" width="1.6640625" style="1"/>
    <col min="2" max="2" width="3.21875" style="1" customWidth="1"/>
    <col min="3" max="4" width="22.21875" style="1" customWidth="1"/>
    <col min="5" max="5" width="14.44140625" style="1" customWidth="1"/>
    <col min="6" max="6" width="27.33203125" style="1" customWidth="1"/>
    <col min="7" max="7" width="17.21875" style="1" bestFit="1" customWidth="1"/>
    <col min="8" max="8" width="15.77734375" style="1" customWidth="1"/>
    <col min="9" max="9" width="18.33203125" style="1" bestFit="1" customWidth="1"/>
    <col min="10" max="10" width="1.6640625" style="1"/>
    <col min="11" max="11" width="29.44140625" style="1" customWidth="1"/>
    <col min="12" max="16384" width="1.6640625" style="1"/>
  </cols>
  <sheetData>
    <row r="1" spans="1:11" x14ac:dyDescent="0.2">
      <c r="A1" s="18" t="s">
        <v>65</v>
      </c>
      <c r="B1" s="49"/>
      <c r="C1" s="49"/>
      <c r="D1" s="49"/>
      <c r="E1" s="49"/>
      <c r="F1" s="49"/>
      <c r="G1" s="49"/>
      <c r="H1" s="49"/>
      <c r="I1" s="49"/>
    </row>
    <row r="2" spans="1:11" x14ac:dyDescent="0.2">
      <c r="A2" s="297" t="s">
        <v>205</v>
      </c>
      <c r="B2" s="297"/>
      <c r="C2" s="297"/>
      <c r="D2" s="297"/>
      <c r="E2" s="297"/>
      <c r="F2" s="297"/>
      <c r="G2" s="297"/>
      <c r="H2" s="297"/>
      <c r="I2" s="297"/>
    </row>
    <row r="3" spans="1:11" x14ac:dyDescent="0.2">
      <c r="A3" s="68"/>
      <c r="B3" s="68"/>
      <c r="C3" s="68"/>
      <c r="D3" s="68"/>
      <c r="E3" s="68"/>
      <c r="F3" s="68"/>
      <c r="G3" s="68"/>
      <c r="H3" s="68"/>
      <c r="I3" s="68"/>
    </row>
    <row r="4" spans="1:11" ht="39.75" customHeight="1" x14ac:dyDescent="0.2">
      <c r="A4" s="68"/>
      <c r="B4" s="68"/>
      <c r="C4" s="68"/>
      <c r="D4" s="68"/>
      <c r="E4" s="68"/>
      <c r="F4" s="68"/>
      <c r="G4" s="69" t="s">
        <v>51</v>
      </c>
      <c r="H4" s="337">
        <f>'変更交付申請書(別記様式第4号)'!AO10</f>
        <v>0</v>
      </c>
      <c r="I4" s="330"/>
    </row>
    <row r="5" spans="1:11" x14ac:dyDescent="0.2">
      <c r="A5" s="68"/>
      <c r="B5" s="68" t="s">
        <v>146</v>
      </c>
      <c r="C5" s="68"/>
      <c r="D5" s="68"/>
      <c r="E5" s="68"/>
      <c r="F5" s="68"/>
      <c r="G5" s="68"/>
      <c r="H5" s="68"/>
      <c r="I5" s="68"/>
    </row>
    <row r="6" spans="1:11" x14ac:dyDescent="0.2">
      <c r="A6" s="68"/>
      <c r="B6" s="68"/>
      <c r="C6" s="68"/>
      <c r="D6" s="68"/>
      <c r="E6" s="68"/>
      <c r="F6" s="68"/>
      <c r="G6" s="68"/>
      <c r="H6" s="68"/>
      <c r="I6" s="68"/>
    </row>
    <row r="7" spans="1:11" ht="33.75" customHeight="1" x14ac:dyDescent="0.2">
      <c r="A7" s="68"/>
      <c r="B7" s="69"/>
      <c r="C7" s="70" t="s">
        <v>39</v>
      </c>
      <c r="D7" s="70" t="s">
        <v>51</v>
      </c>
      <c r="E7" s="70" t="s">
        <v>139</v>
      </c>
      <c r="F7" s="70" t="s">
        <v>140</v>
      </c>
      <c r="G7" s="101" t="s">
        <v>173</v>
      </c>
      <c r="H7" s="102" t="s">
        <v>141</v>
      </c>
      <c r="I7" s="102" t="s">
        <v>180</v>
      </c>
    </row>
    <row r="8" spans="1:11" ht="32.25" customHeight="1" x14ac:dyDescent="0.2">
      <c r="A8" s="68"/>
      <c r="B8" s="70">
        <v>1</v>
      </c>
      <c r="C8" s="101">
        <f>'変更交付申請書(別記様式第4号)'!$AO$8</f>
        <v>0</v>
      </c>
      <c r="D8" s="101">
        <f t="shared" ref="D8:D17" si="0">$H$4</f>
        <v>0</v>
      </c>
      <c r="E8" s="103"/>
      <c r="F8" s="104"/>
      <c r="G8" s="105"/>
      <c r="H8" s="106"/>
      <c r="I8" s="108"/>
      <c r="K8" s="17" t="s">
        <v>296</v>
      </c>
    </row>
    <row r="9" spans="1:11" ht="32.25" customHeight="1" x14ac:dyDescent="0.2">
      <c r="A9" s="68"/>
      <c r="B9" s="70">
        <v>2</v>
      </c>
      <c r="C9" s="101">
        <f>'変更交付申請書(別記様式第4号)'!$AO$8</f>
        <v>0</v>
      </c>
      <c r="D9" s="101">
        <f t="shared" si="0"/>
        <v>0</v>
      </c>
      <c r="E9" s="103"/>
      <c r="F9" s="104"/>
      <c r="G9" s="105"/>
      <c r="H9" s="106"/>
      <c r="I9" s="108"/>
      <c r="K9" s="291" t="s">
        <v>297</v>
      </c>
    </row>
    <row r="10" spans="1:11" ht="32.25" customHeight="1" x14ac:dyDescent="0.2">
      <c r="A10" s="68"/>
      <c r="B10" s="70">
        <v>3</v>
      </c>
      <c r="C10" s="101">
        <f>'変更交付申請書(別記様式第4号)'!$AO$8</f>
        <v>0</v>
      </c>
      <c r="D10" s="101">
        <f t="shared" si="0"/>
        <v>0</v>
      </c>
      <c r="E10" s="103"/>
      <c r="F10" s="104"/>
      <c r="G10" s="105"/>
      <c r="H10" s="106"/>
      <c r="I10" s="107"/>
      <c r="K10" s="291" t="s">
        <v>298</v>
      </c>
    </row>
    <row r="11" spans="1:11" ht="32.25" customHeight="1" x14ac:dyDescent="0.2">
      <c r="A11" s="68"/>
      <c r="B11" s="70">
        <v>4</v>
      </c>
      <c r="C11" s="101">
        <f>'変更交付申請書(別記様式第4号)'!$AO$8</f>
        <v>0</v>
      </c>
      <c r="D11" s="101">
        <f t="shared" si="0"/>
        <v>0</v>
      </c>
      <c r="E11" s="103"/>
      <c r="F11" s="104"/>
      <c r="G11" s="105"/>
      <c r="H11" s="106"/>
      <c r="I11" s="107"/>
      <c r="K11" s="291" t="s">
        <v>299</v>
      </c>
    </row>
    <row r="12" spans="1:11" ht="32.25" customHeight="1" x14ac:dyDescent="0.2">
      <c r="A12" s="68"/>
      <c r="B12" s="70">
        <v>5</v>
      </c>
      <c r="C12" s="101">
        <f>'変更交付申請書(別記様式第4号)'!$AO$8</f>
        <v>0</v>
      </c>
      <c r="D12" s="101">
        <f t="shared" si="0"/>
        <v>0</v>
      </c>
      <c r="E12" s="103"/>
      <c r="F12" s="104"/>
      <c r="G12" s="105"/>
      <c r="H12" s="106"/>
      <c r="I12" s="107"/>
      <c r="K12" s="291" t="s">
        <v>300</v>
      </c>
    </row>
    <row r="13" spans="1:11" ht="32.25" customHeight="1" x14ac:dyDescent="0.2">
      <c r="A13" s="68"/>
      <c r="B13" s="70">
        <v>6</v>
      </c>
      <c r="C13" s="101">
        <f>'変更交付申請書(別記様式第4号)'!$AO$8</f>
        <v>0</v>
      </c>
      <c r="D13" s="101">
        <f t="shared" si="0"/>
        <v>0</v>
      </c>
      <c r="E13" s="103"/>
      <c r="F13" s="104"/>
      <c r="G13" s="105"/>
      <c r="H13" s="106"/>
      <c r="I13" s="107"/>
      <c r="K13" s="291" t="s">
        <v>169</v>
      </c>
    </row>
    <row r="14" spans="1:11" ht="32.25" customHeight="1" x14ac:dyDescent="0.2">
      <c r="A14" s="68"/>
      <c r="B14" s="70">
        <v>7</v>
      </c>
      <c r="C14" s="101">
        <f>'変更交付申請書(別記様式第4号)'!$AO$8</f>
        <v>0</v>
      </c>
      <c r="D14" s="101">
        <f t="shared" si="0"/>
        <v>0</v>
      </c>
      <c r="E14" s="103"/>
      <c r="F14" s="104"/>
      <c r="G14" s="105"/>
      <c r="H14" s="106"/>
      <c r="I14" s="107"/>
      <c r="K14" s="291" t="s">
        <v>170</v>
      </c>
    </row>
    <row r="15" spans="1:11" ht="32.25" customHeight="1" x14ac:dyDescent="0.2">
      <c r="A15" s="68"/>
      <c r="B15" s="70">
        <v>8</v>
      </c>
      <c r="C15" s="101">
        <f>'変更交付申請書(別記様式第4号)'!$AO$8</f>
        <v>0</v>
      </c>
      <c r="D15" s="101">
        <f t="shared" si="0"/>
        <v>0</v>
      </c>
      <c r="E15" s="103"/>
      <c r="F15" s="104"/>
      <c r="G15" s="105"/>
      <c r="H15" s="106"/>
      <c r="I15" s="107"/>
      <c r="K15" s="291" t="s">
        <v>301</v>
      </c>
    </row>
    <row r="16" spans="1:11" ht="32.25" customHeight="1" x14ac:dyDescent="0.2">
      <c r="A16" s="68"/>
      <c r="B16" s="70">
        <v>9</v>
      </c>
      <c r="C16" s="101">
        <f>'変更交付申請書(別記様式第4号)'!$AO$8</f>
        <v>0</v>
      </c>
      <c r="D16" s="101">
        <f t="shared" si="0"/>
        <v>0</v>
      </c>
      <c r="E16" s="103"/>
      <c r="F16" s="104"/>
      <c r="G16" s="105"/>
      <c r="H16" s="106"/>
      <c r="I16" s="107"/>
      <c r="K16" s="291" t="s">
        <v>171</v>
      </c>
    </row>
    <row r="17" spans="1:11" ht="32.25" customHeight="1" x14ac:dyDescent="0.2">
      <c r="A17" s="68"/>
      <c r="B17" s="70">
        <v>10</v>
      </c>
      <c r="C17" s="101">
        <f>'変更交付申請書(別記様式第4号)'!$AO$8</f>
        <v>0</v>
      </c>
      <c r="D17" s="101">
        <f t="shared" si="0"/>
        <v>0</v>
      </c>
      <c r="E17" s="103"/>
      <c r="F17" s="104"/>
      <c r="G17" s="105"/>
      <c r="H17" s="106"/>
      <c r="I17" s="107"/>
      <c r="K17" s="291" t="s">
        <v>302</v>
      </c>
    </row>
    <row r="18" spans="1:11" s="271" customFormat="1" ht="26.25" customHeight="1" x14ac:dyDescent="0.2">
      <c r="C18" s="272" t="s">
        <v>294</v>
      </c>
      <c r="K18" s="291" t="s">
        <v>142</v>
      </c>
    </row>
    <row r="19" spans="1:11" x14ac:dyDescent="0.2">
      <c r="F19" s="459"/>
      <c r="G19" s="459"/>
      <c r="H19" s="459"/>
      <c r="I19" s="459"/>
      <c r="K19" s="291" t="s">
        <v>143</v>
      </c>
    </row>
    <row r="20" spans="1:11" x14ac:dyDescent="0.2">
      <c r="F20" s="459"/>
      <c r="G20" s="459"/>
      <c r="H20" s="459"/>
      <c r="I20" s="459"/>
      <c r="K20" s="291" t="s">
        <v>303</v>
      </c>
    </row>
    <row r="21" spans="1:11" x14ac:dyDescent="0.2">
      <c r="K21" s="291" t="s">
        <v>304</v>
      </c>
    </row>
    <row r="22" spans="1:11" x14ac:dyDescent="0.2">
      <c r="K22" s="291" t="s">
        <v>305</v>
      </c>
    </row>
  </sheetData>
  <mergeCells count="2">
    <mergeCell ref="F19:I20"/>
    <mergeCell ref="H4:I4"/>
  </mergeCells>
  <phoneticPr fontId="2"/>
  <dataValidations count="1">
    <dataValidation type="list" allowBlank="1" showInputMessage="1" showErrorMessage="1" sqref="F8:F17">
      <formula1>$K$8:$K$22</formula1>
    </dataValidation>
  </dataValidations>
  <printOptions horizontalCentered="1"/>
  <pageMargins left="0.74803149606299213" right="0.74803149606299213" top="0.98425196850393704" bottom="0.98425196850393704" header="0.51181102362204722" footer="0.51181102362204722"/>
  <pageSetup paperSize="9" scale="9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D28"/>
  <sheetViews>
    <sheetView showZeros="0" view="pageBreakPreview" zoomScaleNormal="100" zoomScaleSheetLayoutView="100" workbookViewId="0">
      <selection activeCell="AL4" sqref="AL4:BD4"/>
    </sheetView>
  </sheetViews>
  <sheetFormatPr defaultColWidth="1.6640625" defaultRowHeight="13.2" x14ac:dyDescent="0.2"/>
  <cols>
    <col min="1" max="3" width="1.6640625" style="1" customWidth="1"/>
    <col min="4" max="11" width="1.21875" style="1" customWidth="1"/>
    <col min="12" max="14" width="2.6640625" style="7" customWidth="1"/>
    <col min="15" max="56" width="1.44140625" style="1" customWidth="1"/>
    <col min="57" max="16384" width="1.6640625" style="1"/>
  </cols>
  <sheetData>
    <row r="1" spans="1:56" x14ac:dyDescent="0.2">
      <c r="A1" s="19" t="s">
        <v>246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s="17" customFormat="1" x14ac:dyDescent="0.2">
      <c r="A2" s="298" t="s">
        <v>245</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row>
    <row r="3" spans="1:56" x14ac:dyDescent="0.2">
      <c r="A3" s="18"/>
      <c r="B3" s="18"/>
      <c r="C3" s="18"/>
      <c r="D3" s="18"/>
      <c r="E3" s="18"/>
      <c r="F3" s="18"/>
      <c r="G3" s="18"/>
      <c r="H3" s="18"/>
      <c r="I3" s="18"/>
      <c r="J3" s="18"/>
      <c r="K3" s="18"/>
      <c r="L3" s="49"/>
      <c r="M3" s="49"/>
      <c r="N3" s="49"/>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row>
    <row r="4" spans="1:56" x14ac:dyDescent="0.2">
      <c r="A4" s="18"/>
      <c r="B4" s="18"/>
      <c r="C4" s="18"/>
      <c r="D4" s="18"/>
      <c r="E4" s="18"/>
      <c r="F4" s="18"/>
      <c r="G4" s="18"/>
      <c r="H4" s="18"/>
      <c r="I4" s="18"/>
      <c r="J4" s="18"/>
      <c r="K4" s="18"/>
      <c r="L4" s="49"/>
      <c r="M4" s="49"/>
      <c r="N4" s="49"/>
      <c r="O4" s="18"/>
      <c r="P4" s="18"/>
      <c r="Q4" s="18"/>
      <c r="R4" s="18"/>
      <c r="S4" s="18"/>
      <c r="T4" s="18"/>
      <c r="U4" s="18"/>
      <c r="V4" s="18"/>
      <c r="W4" s="18"/>
      <c r="X4" s="18"/>
      <c r="Y4" s="18"/>
      <c r="Z4" s="18"/>
      <c r="AA4" s="18"/>
      <c r="AB4" s="18"/>
      <c r="AC4" s="138"/>
      <c r="AD4" s="138"/>
      <c r="AE4" s="139"/>
      <c r="AF4" s="419" t="s">
        <v>51</v>
      </c>
      <c r="AG4" s="419"/>
      <c r="AH4" s="419"/>
      <c r="AI4" s="419"/>
      <c r="AJ4" s="419"/>
      <c r="AK4" s="419"/>
      <c r="AL4" s="419">
        <f>'変更交付申請書(別記様式第4号)'!AO10</f>
        <v>0</v>
      </c>
      <c r="AM4" s="419"/>
      <c r="AN4" s="419"/>
      <c r="AO4" s="419"/>
      <c r="AP4" s="419"/>
      <c r="AQ4" s="419"/>
      <c r="AR4" s="419"/>
      <c r="AS4" s="419"/>
      <c r="AT4" s="419"/>
      <c r="AU4" s="419"/>
      <c r="AV4" s="419"/>
      <c r="AW4" s="419"/>
      <c r="AX4" s="419"/>
      <c r="AY4" s="419"/>
      <c r="AZ4" s="419"/>
      <c r="BA4" s="419"/>
      <c r="BB4" s="419"/>
      <c r="BC4" s="419"/>
      <c r="BD4" s="419"/>
    </row>
    <row r="5" spans="1:56" x14ac:dyDescent="0.2">
      <c r="A5" s="18"/>
      <c r="B5" s="18"/>
      <c r="C5" s="18"/>
      <c r="D5" s="18"/>
      <c r="E5" s="18"/>
      <c r="F5" s="18"/>
      <c r="G5" s="18"/>
      <c r="H5" s="18"/>
      <c r="I5" s="18"/>
      <c r="J5" s="18"/>
      <c r="K5" s="18"/>
      <c r="L5" s="49"/>
      <c r="M5" s="49"/>
      <c r="N5" s="49"/>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3"/>
      <c r="AP5" s="13"/>
      <c r="AQ5" s="13"/>
      <c r="AR5" s="13"/>
      <c r="AS5" s="13"/>
      <c r="AT5" s="13"/>
      <c r="AU5" s="13"/>
      <c r="AV5" s="13"/>
      <c r="AW5" s="13"/>
      <c r="AX5" s="13"/>
      <c r="AY5" s="13"/>
      <c r="AZ5" s="13"/>
      <c r="BA5" s="13"/>
      <c r="BB5" s="13"/>
      <c r="BC5" s="13"/>
      <c r="BD5" s="13"/>
    </row>
    <row r="6" spans="1:56" ht="13.5" customHeight="1" x14ac:dyDescent="0.2">
      <c r="A6" s="18"/>
      <c r="B6" s="460" t="s">
        <v>20</v>
      </c>
      <c r="C6" s="460"/>
      <c r="D6" s="460" t="s">
        <v>17</v>
      </c>
      <c r="E6" s="460"/>
      <c r="F6" s="460"/>
      <c r="G6" s="460"/>
      <c r="H6" s="460"/>
      <c r="I6" s="460"/>
      <c r="J6" s="460"/>
      <c r="K6" s="460"/>
      <c r="L6" s="461" t="s">
        <v>55</v>
      </c>
      <c r="M6" s="462"/>
      <c r="N6" s="463"/>
      <c r="O6" s="461" t="s">
        <v>23</v>
      </c>
      <c r="P6" s="462"/>
      <c r="Q6" s="463"/>
      <c r="R6" s="461" t="s">
        <v>24</v>
      </c>
      <c r="S6" s="462"/>
      <c r="T6" s="463"/>
      <c r="U6" s="461" t="s">
        <v>25</v>
      </c>
      <c r="V6" s="462"/>
      <c r="W6" s="463"/>
      <c r="X6" s="461" t="s">
        <v>26</v>
      </c>
      <c r="Y6" s="462"/>
      <c r="Z6" s="463"/>
      <c r="AA6" s="461" t="s">
        <v>27</v>
      </c>
      <c r="AB6" s="462"/>
      <c r="AC6" s="463"/>
      <c r="AD6" s="461" t="s">
        <v>28</v>
      </c>
      <c r="AE6" s="462"/>
      <c r="AF6" s="463"/>
      <c r="AG6" s="461" t="s">
        <v>29</v>
      </c>
      <c r="AH6" s="462"/>
      <c r="AI6" s="463"/>
      <c r="AJ6" s="461" t="s">
        <v>30</v>
      </c>
      <c r="AK6" s="462"/>
      <c r="AL6" s="463"/>
      <c r="AM6" s="461" t="s">
        <v>31</v>
      </c>
      <c r="AN6" s="462"/>
      <c r="AO6" s="463"/>
      <c r="AP6" s="461" t="s">
        <v>32</v>
      </c>
      <c r="AQ6" s="462"/>
      <c r="AR6" s="463"/>
      <c r="AS6" s="461" t="s">
        <v>33</v>
      </c>
      <c r="AT6" s="462"/>
      <c r="AU6" s="463"/>
      <c r="AV6" s="461" t="s">
        <v>34</v>
      </c>
      <c r="AW6" s="462"/>
      <c r="AX6" s="463"/>
      <c r="AY6" s="491" t="s">
        <v>36</v>
      </c>
      <c r="AZ6" s="462"/>
      <c r="BA6" s="462"/>
      <c r="BB6" s="462"/>
      <c r="BC6" s="462"/>
      <c r="BD6" s="463"/>
    </row>
    <row r="7" spans="1:56" ht="20.100000000000001" customHeight="1" x14ac:dyDescent="0.2">
      <c r="A7" s="18"/>
      <c r="B7" s="460"/>
      <c r="C7" s="460"/>
      <c r="D7" s="460"/>
      <c r="E7" s="460"/>
      <c r="F7" s="460"/>
      <c r="G7" s="460"/>
      <c r="H7" s="460"/>
      <c r="I7" s="460"/>
      <c r="J7" s="460"/>
      <c r="K7" s="460"/>
      <c r="L7" s="464"/>
      <c r="M7" s="465"/>
      <c r="N7" s="466"/>
      <c r="O7" s="464"/>
      <c r="P7" s="465"/>
      <c r="Q7" s="466"/>
      <c r="R7" s="464"/>
      <c r="S7" s="465"/>
      <c r="T7" s="466"/>
      <c r="U7" s="464"/>
      <c r="V7" s="465"/>
      <c r="W7" s="466"/>
      <c r="X7" s="464"/>
      <c r="Y7" s="465"/>
      <c r="Z7" s="466"/>
      <c r="AA7" s="464"/>
      <c r="AB7" s="465"/>
      <c r="AC7" s="466"/>
      <c r="AD7" s="464"/>
      <c r="AE7" s="465"/>
      <c r="AF7" s="466"/>
      <c r="AG7" s="464"/>
      <c r="AH7" s="465"/>
      <c r="AI7" s="466"/>
      <c r="AJ7" s="464"/>
      <c r="AK7" s="465"/>
      <c r="AL7" s="466"/>
      <c r="AM7" s="464"/>
      <c r="AN7" s="465"/>
      <c r="AO7" s="466"/>
      <c r="AP7" s="464"/>
      <c r="AQ7" s="465"/>
      <c r="AR7" s="466"/>
      <c r="AS7" s="464"/>
      <c r="AT7" s="465"/>
      <c r="AU7" s="466"/>
      <c r="AV7" s="464"/>
      <c r="AW7" s="465"/>
      <c r="AX7" s="466"/>
      <c r="AY7" s="464"/>
      <c r="AZ7" s="465"/>
      <c r="BA7" s="465"/>
      <c r="BB7" s="465"/>
      <c r="BC7" s="465"/>
      <c r="BD7" s="466"/>
    </row>
    <row r="8" spans="1:56" ht="22.5" customHeight="1" x14ac:dyDescent="0.2">
      <c r="A8" s="18"/>
      <c r="B8" s="460">
        <v>1</v>
      </c>
      <c r="C8" s="460"/>
      <c r="D8" s="490"/>
      <c r="E8" s="490"/>
      <c r="F8" s="490"/>
      <c r="G8" s="490"/>
      <c r="H8" s="490"/>
      <c r="I8" s="490"/>
      <c r="J8" s="490"/>
      <c r="K8" s="490"/>
      <c r="L8" s="467"/>
      <c r="M8" s="468"/>
      <c r="N8" s="469"/>
      <c r="O8" s="480"/>
      <c r="P8" s="481"/>
      <c r="Q8" s="482"/>
      <c r="R8" s="480"/>
      <c r="S8" s="481"/>
      <c r="T8" s="482"/>
      <c r="U8" s="480"/>
      <c r="V8" s="481"/>
      <c r="W8" s="482"/>
      <c r="X8" s="480"/>
      <c r="Y8" s="481"/>
      <c r="Z8" s="482"/>
      <c r="AA8" s="480"/>
      <c r="AB8" s="481"/>
      <c r="AC8" s="482"/>
      <c r="AD8" s="480"/>
      <c r="AE8" s="481"/>
      <c r="AF8" s="482"/>
      <c r="AG8" s="480"/>
      <c r="AH8" s="481"/>
      <c r="AI8" s="482"/>
      <c r="AJ8" s="480"/>
      <c r="AK8" s="481"/>
      <c r="AL8" s="482"/>
      <c r="AM8" s="480"/>
      <c r="AN8" s="481"/>
      <c r="AO8" s="482"/>
      <c r="AP8" s="480"/>
      <c r="AQ8" s="481"/>
      <c r="AR8" s="482"/>
      <c r="AS8" s="480"/>
      <c r="AT8" s="481"/>
      <c r="AU8" s="482"/>
      <c r="AV8" s="480"/>
      <c r="AW8" s="481"/>
      <c r="AX8" s="482"/>
      <c r="AY8" s="477">
        <f>SUM(O8:AX8)</f>
        <v>0</v>
      </c>
      <c r="AZ8" s="478"/>
      <c r="BA8" s="478"/>
      <c r="BB8" s="478"/>
      <c r="BC8" s="478"/>
      <c r="BD8" s="479"/>
    </row>
    <row r="9" spans="1:56" ht="22.5" customHeight="1" x14ac:dyDescent="0.2">
      <c r="A9" s="18"/>
      <c r="B9" s="460">
        <v>2</v>
      </c>
      <c r="C9" s="460"/>
      <c r="D9" s="490"/>
      <c r="E9" s="490"/>
      <c r="F9" s="490"/>
      <c r="G9" s="490"/>
      <c r="H9" s="490"/>
      <c r="I9" s="490"/>
      <c r="J9" s="490"/>
      <c r="K9" s="490"/>
      <c r="L9" s="467"/>
      <c r="M9" s="468"/>
      <c r="N9" s="469"/>
      <c r="O9" s="480"/>
      <c r="P9" s="481"/>
      <c r="Q9" s="482"/>
      <c r="R9" s="480"/>
      <c r="S9" s="481"/>
      <c r="T9" s="482"/>
      <c r="U9" s="480"/>
      <c r="V9" s="481"/>
      <c r="W9" s="482"/>
      <c r="X9" s="480"/>
      <c r="Y9" s="481"/>
      <c r="Z9" s="482"/>
      <c r="AA9" s="480"/>
      <c r="AB9" s="481"/>
      <c r="AC9" s="482"/>
      <c r="AD9" s="480"/>
      <c r="AE9" s="481"/>
      <c r="AF9" s="482"/>
      <c r="AG9" s="480"/>
      <c r="AH9" s="481"/>
      <c r="AI9" s="482"/>
      <c r="AJ9" s="480"/>
      <c r="AK9" s="481"/>
      <c r="AL9" s="482"/>
      <c r="AM9" s="480"/>
      <c r="AN9" s="481"/>
      <c r="AO9" s="482"/>
      <c r="AP9" s="480"/>
      <c r="AQ9" s="481"/>
      <c r="AR9" s="482"/>
      <c r="AS9" s="480"/>
      <c r="AT9" s="481"/>
      <c r="AU9" s="482"/>
      <c r="AV9" s="480"/>
      <c r="AW9" s="481"/>
      <c r="AX9" s="482"/>
      <c r="AY9" s="477">
        <f>SUM(O9:AX9)</f>
        <v>0</v>
      </c>
      <c r="AZ9" s="478"/>
      <c r="BA9" s="478"/>
      <c r="BB9" s="478"/>
      <c r="BC9" s="478"/>
      <c r="BD9" s="479"/>
    </row>
    <row r="10" spans="1:56" ht="22.5" customHeight="1" x14ac:dyDescent="0.2">
      <c r="A10" s="18"/>
      <c r="B10" s="460">
        <v>3</v>
      </c>
      <c r="C10" s="460"/>
      <c r="D10" s="490"/>
      <c r="E10" s="490"/>
      <c r="F10" s="490"/>
      <c r="G10" s="490"/>
      <c r="H10" s="490"/>
      <c r="I10" s="490"/>
      <c r="J10" s="490"/>
      <c r="K10" s="490"/>
      <c r="L10" s="467"/>
      <c r="M10" s="468"/>
      <c r="N10" s="469"/>
      <c r="O10" s="480"/>
      <c r="P10" s="481"/>
      <c r="Q10" s="482"/>
      <c r="R10" s="480"/>
      <c r="S10" s="481"/>
      <c r="T10" s="482"/>
      <c r="U10" s="480"/>
      <c r="V10" s="481"/>
      <c r="W10" s="482"/>
      <c r="X10" s="480"/>
      <c r="Y10" s="481"/>
      <c r="Z10" s="482"/>
      <c r="AA10" s="480"/>
      <c r="AB10" s="481"/>
      <c r="AC10" s="482"/>
      <c r="AD10" s="480"/>
      <c r="AE10" s="481"/>
      <c r="AF10" s="482"/>
      <c r="AG10" s="480"/>
      <c r="AH10" s="481"/>
      <c r="AI10" s="482"/>
      <c r="AJ10" s="480"/>
      <c r="AK10" s="481"/>
      <c r="AL10" s="482"/>
      <c r="AM10" s="480"/>
      <c r="AN10" s="481"/>
      <c r="AO10" s="482"/>
      <c r="AP10" s="480"/>
      <c r="AQ10" s="481"/>
      <c r="AR10" s="482"/>
      <c r="AS10" s="480"/>
      <c r="AT10" s="481"/>
      <c r="AU10" s="482"/>
      <c r="AV10" s="480"/>
      <c r="AW10" s="481"/>
      <c r="AX10" s="482"/>
      <c r="AY10" s="477">
        <f>SUM(O10:AX10)</f>
        <v>0</v>
      </c>
      <c r="AZ10" s="478"/>
      <c r="BA10" s="478"/>
      <c r="BB10" s="478"/>
      <c r="BC10" s="478"/>
      <c r="BD10" s="479"/>
    </row>
    <row r="11" spans="1:56" ht="22.5" customHeight="1" x14ac:dyDescent="0.2">
      <c r="A11" s="18"/>
      <c r="B11" s="460">
        <v>4</v>
      </c>
      <c r="C11" s="460"/>
      <c r="D11" s="490"/>
      <c r="E11" s="490"/>
      <c r="F11" s="490"/>
      <c r="G11" s="490"/>
      <c r="H11" s="490"/>
      <c r="I11" s="490"/>
      <c r="J11" s="490"/>
      <c r="K11" s="490"/>
      <c r="L11" s="467"/>
      <c r="M11" s="468"/>
      <c r="N11" s="469"/>
      <c r="O11" s="480"/>
      <c r="P11" s="481"/>
      <c r="Q11" s="482"/>
      <c r="R11" s="480"/>
      <c r="S11" s="481"/>
      <c r="T11" s="482"/>
      <c r="U11" s="480"/>
      <c r="V11" s="481"/>
      <c r="W11" s="482"/>
      <c r="X11" s="480"/>
      <c r="Y11" s="481"/>
      <c r="Z11" s="482"/>
      <c r="AA11" s="480"/>
      <c r="AB11" s="481"/>
      <c r="AC11" s="482"/>
      <c r="AD11" s="480"/>
      <c r="AE11" s="481"/>
      <c r="AF11" s="482"/>
      <c r="AG11" s="480"/>
      <c r="AH11" s="481"/>
      <c r="AI11" s="482"/>
      <c r="AJ11" s="480"/>
      <c r="AK11" s="481"/>
      <c r="AL11" s="482"/>
      <c r="AM11" s="480"/>
      <c r="AN11" s="481"/>
      <c r="AO11" s="482"/>
      <c r="AP11" s="480"/>
      <c r="AQ11" s="481"/>
      <c r="AR11" s="482"/>
      <c r="AS11" s="480"/>
      <c r="AT11" s="481"/>
      <c r="AU11" s="482"/>
      <c r="AV11" s="480"/>
      <c r="AW11" s="481"/>
      <c r="AX11" s="482"/>
      <c r="AY11" s="477">
        <f>SUM(O11:AX11)</f>
        <v>0</v>
      </c>
      <c r="AZ11" s="478"/>
      <c r="BA11" s="478"/>
      <c r="BB11" s="478"/>
      <c r="BC11" s="478"/>
      <c r="BD11" s="479"/>
    </row>
    <row r="12" spans="1:56" ht="22.5" customHeight="1" x14ac:dyDescent="0.2">
      <c r="A12" s="18"/>
      <c r="B12" s="460">
        <v>5</v>
      </c>
      <c r="C12" s="460"/>
      <c r="D12" s="490"/>
      <c r="E12" s="490"/>
      <c r="F12" s="490"/>
      <c r="G12" s="490"/>
      <c r="H12" s="490"/>
      <c r="I12" s="490"/>
      <c r="J12" s="490"/>
      <c r="K12" s="490"/>
      <c r="L12" s="467"/>
      <c r="M12" s="468"/>
      <c r="N12" s="469"/>
      <c r="O12" s="480"/>
      <c r="P12" s="481"/>
      <c r="Q12" s="482"/>
      <c r="R12" s="480"/>
      <c r="S12" s="481"/>
      <c r="T12" s="482"/>
      <c r="U12" s="480"/>
      <c r="V12" s="481"/>
      <c r="W12" s="482"/>
      <c r="X12" s="480"/>
      <c r="Y12" s="481"/>
      <c r="Z12" s="482"/>
      <c r="AA12" s="480"/>
      <c r="AB12" s="481"/>
      <c r="AC12" s="482"/>
      <c r="AD12" s="480"/>
      <c r="AE12" s="481"/>
      <c r="AF12" s="482"/>
      <c r="AG12" s="480"/>
      <c r="AH12" s="481"/>
      <c r="AI12" s="482"/>
      <c r="AJ12" s="480"/>
      <c r="AK12" s="481"/>
      <c r="AL12" s="482"/>
      <c r="AM12" s="480"/>
      <c r="AN12" s="481"/>
      <c r="AO12" s="482"/>
      <c r="AP12" s="480"/>
      <c r="AQ12" s="481"/>
      <c r="AR12" s="482"/>
      <c r="AS12" s="480"/>
      <c r="AT12" s="481"/>
      <c r="AU12" s="482"/>
      <c r="AV12" s="480"/>
      <c r="AW12" s="481"/>
      <c r="AX12" s="482"/>
      <c r="AY12" s="477">
        <f>SUM(O12:AX12)</f>
        <v>0</v>
      </c>
      <c r="AZ12" s="478"/>
      <c r="BA12" s="478"/>
      <c r="BB12" s="478"/>
      <c r="BC12" s="478"/>
      <c r="BD12" s="479"/>
    </row>
    <row r="13" spans="1:56" ht="22.5" customHeight="1" x14ac:dyDescent="0.2">
      <c r="A13" s="18"/>
      <c r="B13" s="487" t="s">
        <v>35</v>
      </c>
      <c r="C13" s="488"/>
      <c r="D13" s="488"/>
      <c r="E13" s="488"/>
      <c r="F13" s="488"/>
      <c r="G13" s="488"/>
      <c r="H13" s="488"/>
      <c r="I13" s="488"/>
      <c r="J13" s="488"/>
      <c r="K13" s="489"/>
      <c r="L13" s="474"/>
      <c r="M13" s="475"/>
      <c r="N13" s="476"/>
      <c r="O13" s="477">
        <f>SUM(O8:Q12)</f>
        <v>0</v>
      </c>
      <c r="P13" s="478"/>
      <c r="Q13" s="479"/>
      <c r="R13" s="477">
        <f>SUM(R8:T12)</f>
        <v>0</v>
      </c>
      <c r="S13" s="478"/>
      <c r="T13" s="479"/>
      <c r="U13" s="477">
        <f>SUM(U8:W12)</f>
        <v>0</v>
      </c>
      <c r="V13" s="478"/>
      <c r="W13" s="479"/>
      <c r="X13" s="477">
        <f>SUM(X8:Z12)</f>
        <v>0</v>
      </c>
      <c r="Y13" s="478"/>
      <c r="Z13" s="479"/>
      <c r="AA13" s="477">
        <f>SUM(AA8:AC12)</f>
        <v>0</v>
      </c>
      <c r="AB13" s="478"/>
      <c r="AC13" s="479"/>
      <c r="AD13" s="477">
        <f>SUM(AD8:AF12)</f>
        <v>0</v>
      </c>
      <c r="AE13" s="478"/>
      <c r="AF13" s="479"/>
      <c r="AG13" s="477">
        <f>SUM(AG8:AI12)</f>
        <v>0</v>
      </c>
      <c r="AH13" s="478"/>
      <c r="AI13" s="479"/>
      <c r="AJ13" s="477">
        <f>SUM(AJ8:AL12)</f>
        <v>0</v>
      </c>
      <c r="AK13" s="478"/>
      <c r="AL13" s="479"/>
      <c r="AM13" s="477">
        <f>SUM(AM8:AO12)</f>
        <v>0</v>
      </c>
      <c r="AN13" s="478"/>
      <c r="AO13" s="479"/>
      <c r="AP13" s="477">
        <f>SUM(AP8:AR12)</f>
        <v>0</v>
      </c>
      <c r="AQ13" s="478"/>
      <c r="AR13" s="479"/>
      <c r="AS13" s="477">
        <f>SUM(AS8:AU12)</f>
        <v>0</v>
      </c>
      <c r="AT13" s="478"/>
      <c r="AU13" s="479"/>
      <c r="AV13" s="477">
        <f>SUM(AV8:AX12)</f>
        <v>0</v>
      </c>
      <c r="AW13" s="478"/>
      <c r="AX13" s="479"/>
      <c r="AY13" s="483">
        <f>SUM(AY8:BD12)</f>
        <v>0</v>
      </c>
      <c r="AZ13" s="484"/>
      <c r="BA13" s="484"/>
      <c r="BB13" s="484"/>
      <c r="BC13" s="484"/>
      <c r="BD13" s="485"/>
    </row>
    <row r="14" spans="1:56" ht="22.5" customHeight="1" x14ac:dyDescent="0.2">
      <c r="A14" s="31"/>
      <c r="B14" s="460" t="s">
        <v>54</v>
      </c>
      <c r="C14" s="460"/>
      <c r="D14" s="460"/>
      <c r="E14" s="460"/>
      <c r="F14" s="460"/>
      <c r="G14" s="460"/>
      <c r="H14" s="460"/>
      <c r="I14" s="460"/>
      <c r="J14" s="460"/>
      <c r="K14" s="460"/>
      <c r="L14" s="471">
        <f>IF($AY$13&gt;=2400,1887000,IF($AY$13&gt;=2000,1597000,IF($AY$13&gt;=1600,1306000,IF($AY$13&gt;=1200,1016000,IF($AY$13&gt;=800,726000,IF($AY$13&gt;=400,435000,0))))))</f>
        <v>0</v>
      </c>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2"/>
      <c r="AM14" s="472"/>
      <c r="AN14" s="472"/>
      <c r="AO14" s="472"/>
      <c r="AP14" s="472"/>
      <c r="AQ14" s="472"/>
      <c r="AR14" s="472"/>
      <c r="AS14" s="472"/>
      <c r="AT14" s="472"/>
      <c r="AU14" s="472"/>
      <c r="AV14" s="472"/>
      <c r="AW14" s="472"/>
      <c r="AX14" s="472"/>
      <c r="AY14" s="472"/>
      <c r="AZ14" s="472"/>
      <c r="BA14" s="472"/>
      <c r="BB14" s="472"/>
      <c r="BC14" s="472"/>
      <c r="BD14" s="473"/>
    </row>
    <row r="15" spans="1:56" x14ac:dyDescent="0.2">
      <c r="A15" s="31"/>
      <c r="B15" s="31"/>
      <c r="C15" s="31"/>
      <c r="D15" s="31"/>
      <c r="E15" s="31"/>
      <c r="F15" s="31"/>
      <c r="G15" s="31"/>
      <c r="H15" s="31"/>
      <c r="I15" s="31"/>
      <c r="J15" s="31"/>
      <c r="K15" s="31"/>
      <c r="L15" s="50"/>
      <c r="M15" s="50"/>
      <c r="N15" s="50"/>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row>
    <row r="16" spans="1:56" x14ac:dyDescent="0.2">
      <c r="A16" s="31"/>
      <c r="B16" s="31" t="s">
        <v>59</v>
      </c>
      <c r="C16" s="31"/>
      <c r="D16" s="31"/>
      <c r="E16" s="31"/>
      <c r="F16" s="31" t="s">
        <v>74</v>
      </c>
      <c r="G16" s="31"/>
      <c r="H16" s="31"/>
      <c r="I16" s="31"/>
      <c r="J16" s="31"/>
      <c r="K16" s="31"/>
      <c r="L16" s="50"/>
      <c r="M16" s="50"/>
      <c r="N16" s="50"/>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row>
    <row r="17" spans="1:56" x14ac:dyDescent="0.2">
      <c r="A17" s="31"/>
      <c r="B17" s="31"/>
      <c r="C17" s="31"/>
      <c r="D17" s="31"/>
      <c r="E17" s="31"/>
      <c r="F17" s="31" t="s">
        <v>75</v>
      </c>
      <c r="G17" s="31"/>
      <c r="H17" s="31"/>
      <c r="I17" s="31"/>
      <c r="J17" s="31"/>
      <c r="K17" s="31"/>
      <c r="L17" s="50"/>
      <c r="M17" s="50"/>
      <c r="N17" s="50"/>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row>
    <row r="18" spans="1:56" x14ac:dyDescent="0.2">
      <c r="A18" s="31"/>
      <c r="B18" s="31"/>
      <c r="C18" s="31"/>
      <c r="D18" s="31"/>
      <c r="E18" s="31"/>
      <c r="F18" s="31" t="s">
        <v>66</v>
      </c>
      <c r="G18" s="31"/>
      <c r="H18" s="31"/>
      <c r="I18" s="31"/>
      <c r="J18" s="31"/>
      <c r="K18" s="31"/>
      <c r="L18" s="50"/>
      <c r="M18" s="50"/>
      <c r="N18" s="50"/>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row>
    <row r="19" spans="1:56" x14ac:dyDescent="0.2">
      <c r="A19" s="31"/>
      <c r="B19" s="31"/>
      <c r="C19" s="31"/>
      <c r="D19" s="31"/>
      <c r="E19" s="31"/>
      <c r="F19" s="31"/>
      <c r="G19" s="31"/>
      <c r="H19" s="486" t="s">
        <v>35</v>
      </c>
      <c r="I19" s="486"/>
      <c r="J19" s="486"/>
      <c r="K19" s="486"/>
      <c r="L19" s="486"/>
      <c r="M19" s="486"/>
      <c r="N19" s="486"/>
      <c r="O19" s="486"/>
      <c r="P19" s="486"/>
      <c r="Q19" s="486"/>
      <c r="R19" s="486"/>
      <c r="S19" s="486"/>
      <c r="T19" s="486"/>
      <c r="U19" s="486"/>
      <c r="V19" s="460" t="s">
        <v>295</v>
      </c>
      <c r="W19" s="460"/>
      <c r="X19" s="460"/>
      <c r="Y19" s="460"/>
      <c r="Z19" s="460"/>
      <c r="AA19" s="460"/>
      <c r="AB19" s="460"/>
      <c r="AC19" s="460"/>
      <c r="AD19" s="460"/>
      <c r="AE19" s="460"/>
      <c r="AF19" s="460"/>
      <c r="AG19" s="460"/>
      <c r="AH19" s="460"/>
      <c r="AI19" s="460"/>
      <c r="AJ19" s="31"/>
      <c r="AK19" s="31"/>
      <c r="AL19" s="31"/>
      <c r="AM19" s="31"/>
      <c r="AN19" s="31"/>
      <c r="AO19" s="31"/>
      <c r="AP19" s="31"/>
      <c r="AQ19" s="31"/>
      <c r="AR19" s="31"/>
      <c r="AS19" s="31"/>
      <c r="AT19" s="31"/>
      <c r="AU19" s="31"/>
      <c r="AV19" s="31"/>
      <c r="AW19" s="31"/>
      <c r="AX19" s="31"/>
      <c r="AY19" s="31"/>
      <c r="AZ19" s="31"/>
      <c r="BA19" s="31"/>
      <c r="BB19" s="31"/>
      <c r="BC19" s="31"/>
      <c r="BD19" s="31"/>
    </row>
    <row r="20" spans="1:56" x14ac:dyDescent="0.2">
      <c r="A20" s="18"/>
      <c r="B20" s="18"/>
      <c r="C20" s="18"/>
      <c r="D20" s="18"/>
      <c r="E20" s="18"/>
      <c r="F20" s="18"/>
      <c r="G20" s="18"/>
      <c r="H20" s="486" t="s">
        <v>67</v>
      </c>
      <c r="I20" s="486"/>
      <c r="J20" s="486"/>
      <c r="K20" s="486"/>
      <c r="L20" s="486"/>
      <c r="M20" s="486"/>
      <c r="N20" s="486"/>
      <c r="O20" s="486"/>
      <c r="P20" s="486"/>
      <c r="Q20" s="486"/>
      <c r="R20" s="486"/>
      <c r="S20" s="486"/>
      <c r="T20" s="486"/>
      <c r="U20" s="486"/>
      <c r="V20" s="470">
        <v>435000</v>
      </c>
      <c r="W20" s="470"/>
      <c r="X20" s="470"/>
      <c r="Y20" s="470"/>
      <c r="Z20" s="470"/>
      <c r="AA20" s="470"/>
      <c r="AB20" s="470"/>
      <c r="AC20" s="470"/>
      <c r="AD20" s="470"/>
      <c r="AE20" s="470"/>
      <c r="AF20" s="470"/>
      <c r="AG20" s="470"/>
      <c r="AH20" s="470"/>
      <c r="AI20" s="470"/>
      <c r="AJ20" s="18"/>
      <c r="AK20" s="18"/>
      <c r="AL20" s="18"/>
      <c r="AM20" s="18"/>
      <c r="AN20" s="18"/>
      <c r="AO20" s="18"/>
      <c r="AP20" s="18"/>
      <c r="AQ20" s="18"/>
      <c r="AR20" s="18"/>
      <c r="AS20" s="18"/>
      <c r="AT20" s="18"/>
      <c r="AU20" s="18"/>
      <c r="AV20" s="18"/>
      <c r="AW20" s="18"/>
      <c r="AX20" s="18"/>
      <c r="AY20" s="18"/>
      <c r="AZ20" s="18"/>
      <c r="BA20" s="18"/>
      <c r="BB20" s="18"/>
      <c r="BC20" s="18"/>
      <c r="BD20" s="18"/>
    </row>
    <row r="21" spans="1:56" x14ac:dyDescent="0.2">
      <c r="A21" s="18"/>
      <c r="B21" s="18"/>
      <c r="C21" s="18"/>
      <c r="D21" s="18"/>
      <c r="E21" s="18"/>
      <c r="F21" s="18"/>
      <c r="G21" s="18"/>
      <c r="H21" s="486" t="s">
        <v>68</v>
      </c>
      <c r="I21" s="486"/>
      <c r="J21" s="486"/>
      <c r="K21" s="486"/>
      <c r="L21" s="486"/>
      <c r="M21" s="486"/>
      <c r="N21" s="486"/>
      <c r="O21" s="486"/>
      <c r="P21" s="486"/>
      <c r="Q21" s="486"/>
      <c r="R21" s="486"/>
      <c r="S21" s="486"/>
      <c r="T21" s="486"/>
      <c r="U21" s="486"/>
      <c r="V21" s="470">
        <v>726000</v>
      </c>
      <c r="W21" s="470"/>
      <c r="X21" s="470"/>
      <c r="Y21" s="470"/>
      <c r="Z21" s="470"/>
      <c r="AA21" s="470"/>
      <c r="AB21" s="470"/>
      <c r="AC21" s="470"/>
      <c r="AD21" s="470"/>
      <c r="AE21" s="470"/>
      <c r="AF21" s="470"/>
      <c r="AG21" s="470"/>
      <c r="AH21" s="470"/>
      <c r="AI21" s="470"/>
      <c r="AJ21" s="18"/>
      <c r="AK21" s="18"/>
      <c r="AL21" s="18"/>
      <c r="AM21" s="18"/>
      <c r="AN21" s="18"/>
      <c r="AO21" s="18"/>
      <c r="AP21" s="18"/>
      <c r="AQ21" s="18"/>
      <c r="AR21" s="18"/>
      <c r="AS21" s="18"/>
      <c r="AT21" s="18"/>
      <c r="AU21" s="18"/>
      <c r="AV21" s="18"/>
      <c r="AW21" s="18"/>
      <c r="AX21" s="18"/>
      <c r="AY21" s="18"/>
      <c r="AZ21" s="18"/>
      <c r="BA21" s="18"/>
      <c r="BB21" s="18"/>
      <c r="BC21" s="18"/>
      <c r="BD21" s="18"/>
    </row>
    <row r="22" spans="1:56" x14ac:dyDescent="0.2">
      <c r="A22" s="18"/>
      <c r="B22" s="18"/>
      <c r="C22" s="18"/>
      <c r="D22" s="18"/>
      <c r="E22" s="18"/>
      <c r="F22" s="18"/>
      <c r="G22" s="18"/>
      <c r="H22" s="486" t="s">
        <v>69</v>
      </c>
      <c r="I22" s="486"/>
      <c r="J22" s="486"/>
      <c r="K22" s="486"/>
      <c r="L22" s="486"/>
      <c r="M22" s="486"/>
      <c r="N22" s="486"/>
      <c r="O22" s="486"/>
      <c r="P22" s="486"/>
      <c r="Q22" s="486"/>
      <c r="R22" s="486"/>
      <c r="S22" s="486"/>
      <c r="T22" s="486"/>
      <c r="U22" s="486"/>
      <c r="V22" s="470">
        <v>1016000</v>
      </c>
      <c r="W22" s="470"/>
      <c r="X22" s="470"/>
      <c r="Y22" s="470"/>
      <c r="Z22" s="470"/>
      <c r="AA22" s="470"/>
      <c r="AB22" s="470"/>
      <c r="AC22" s="470"/>
      <c r="AD22" s="470"/>
      <c r="AE22" s="470"/>
      <c r="AF22" s="470"/>
      <c r="AG22" s="470"/>
      <c r="AH22" s="470"/>
      <c r="AI22" s="470"/>
      <c r="AJ22" s="18"/>
      <c r="AK22" s="18"/>
      <c r="AL22" s="18"/>
      <c r="AM22" s="18"/>
      <c r="AN22" s="18"/>
      <c r="AO22" s="18"/>
      <c r="AP22" s="18"/>
      <c r="AQ22" s="18"/>
      <c r="AR22" s="18"/>
      <c r="AS22" s="18"/>
      <c r="AT22" s="18"/>
      <c r="AU22" s="18"/>
      <c r="AV22" s="18"/>
      <c r="AW22" s="18"/>
      <c r="AX22" s="18"/>
      <c r="AY22" s="18"/>
      <c r="AZ22" s="18"/>
      <c r="BA22" s="18"/>
      <c r="BB22" s="18"/>
      <c r="BC22" s="18"/>
      <c r="BD22" s="18"/>
    </row>
    <row r="23" spans="1:56" x14ac:dyDescent="0.2">
      <c r="A23" s="18"/>
      <c r="B23" s="18"/>
      <c r="C23" s="18"/>
      <c r="D23" s="18"/>
      <c r="E23" s="18"/>
      <c r="F23" s="18"/>
      <c r="G23" s="18"/>
      <c r="H23" s="486" t="s">
        <v>70</v>
      </c>
      <c r="I23" s="486"/>
      <c r="J23" s="486"/>
      <c r="K23" s="486"/>
      <c r="L23" s="486"/>
      <c r="M23" s="486"/>
      <c r="N23" s="486"/>
      <c r="O23" s="486"/>
      <c r="P23" s="486"/>
      <c r="Q23" s="486"/>
      <c r="R23" s="486"/>
      <c r="S23" s="486"/>
      <c r="T23" s="486"/>
      <c r="U23" s="486"/>
      <c r="V23" s="470">
        <v>1306000</v>
      </c>
      <c r="W23" s="470"/>
      <c r="X23" s="470"/>
      <c r="Y23" s="470"/>
      <c r="Z23" s="470"/>
      <c r="AA23" s="470"/>
      <c r="AB23" s="470"/>
      <c r="AC23" s="470"/>
      <c r="AD23" s="470"/>
      <c r="AE23" s="470"/>
      <c r="AF23" s="470"/>
      <c r="AG23" s="470"/>
      <c r="AH23" s="470"/>
      <c r="AI23" s="470"/>
      <c r="AJ23" s="18"/>
      <c r="AK23" s="18"/>
      <c r="AL23" s="18"/>
      <c r="AM23" s="18"/>
      <c r="AN23" s="18"/>
      <c r="AO23" s="18"/>
      <c r="AP23" s="18"/>
      <c r="AQ23" s="18"/>
      <c r="AR23" s="18"/>
      <c r="AS23" s="18"/>
      <c r="AT23" s="18"/>
      <c r="AU23" s="18"/>
      <c r="AV23" s="18"/>
      <c r="AW23" s="18"/>
      <c r="AX23" s="18"/>
      <c r="AY23" s="18"/>
      <c r="AZ23" s="18"/>
      <c r="BA23" s="18"/>
      <c r="BB23" s="18"/>
      <c r="BC23" s="18"/>
      <c r="BD23" s="18"/>
    </row>
    <row r="24" spans="1:56" x14ac:dyDescent="0.2">
      <c r="A24" s="18"/>
      <c r="B24" s="18"/>
      <c r="C24" s="18"/>
      <c r="D24" s="18"/>
      <c r="E24" s="18"/>
      <c r="F24" s="18"/>
      <c r="G24" s="18"/>
      <c r="H24" s="486" t="s">
        <v>71</v>
      </c>
      <c r="I24" s="486"/>
      <c r="J24" s="486"/>
      <c r="K24" s="486"/>
      <c r="L24" s="486"/>
      <c r="M24" s="486"/>
      <c r="N24" s="486"/>
      <c r="O24" s="486"/>
      <c r="P24" s="486"/>
      <c r="Q24" s="486"/>
      <c r="R24" s="486"/>
      <c r="S24" s="486"/>
      <c r="T24" s="486"/>
      <c r="U24" s="486"/>
      <c r="V24" s="470">
        <v>1597000</v>
      </c>
      <c r="W24" s="470"/>
      <c r="X24" s="470"/>
      <c r="Y24" s="470"/>
      <c r="Z24" s="470"/>
      <c r="AA24" s="470"/>
      <c r="AB24" s="470"/>
      <c r="AC24" s="470"/>
      <c r="AD24" s="470"/>
      <c r="AE24" s="470"/>
      <c r="AF24" s="470"/>
      <c r="AG24" s="470"/>
      <c r="AH24" s="470"/>
      <c r="AI24" s="470"/>
      <c r="AJ24" s="18"/>
      <c r="AK24" s="18"/>
      <c r="AL24" s="18"/>
      <c r="AM24" s="18"/>
      <c r="AN24" s="18"/>
      <c r="AO24" s="18"/>
      <c r="AP24" s="18"/>
      <c r="AQ24" s="18"/>
      <c r="AR24" s="18"/>
      <c r="AS24" s="18"/>
      <c r="AT24" s="18"/>
      <c r="AU24" s="18"/>
      <c r="AV24" s="18"/>
      <c r="AW24" s="18"/>
      <c r="AX24" s="18"/>
      <c r="AY24" s="18"/>
      <c r="AZ24" s="18"/>
      <c r="BA24" s="18"/>
      <c r="BB24" s="18"/>
      <c r="BC24" s="18"/>
      <c r="BD24" s="18"/>
    </row>
    <row r="25" spans="1:56" x14ac:dyDescent="0.2">
      <c r="A25" s="18"/>
      <c r="B25" s="18"/>
      <c r="C25" s="18"/>
      <c r="D25" s="18"/>
      <c r="E25" s="18"/>
      <c r="F25" s="18"/>
      <c r="G25" s="18"/>
      <c r="H25" s="486" t="s">
        <v>72</v>
      </c>
      <c r="I25" s="486"/>
      <c r="J25" s="486"/>
      <c r="K25" s="486"/>
      <c r="L25" s="486"/>
      <c r="M25" s="486"/>
      <c r="N25" s="486"/>
      <c r="O25" s="486"/>
      <c r="P25" s="486"/>
      <c r="Q25" s="486"/>
      <c r="R25" s="486"/>
      <c r="S25" s="486"/>
      <c r="T25" s="486"/>
      <c r="U25" s="486"/>
      <c r="V25" s="470">
        <v>1887000</v>
      </c>
      <c r="W25" s="470"/>
      <c r="X25" s="470"/>
      <c r="Y25" s="470"/>
      <c r="Z25" s="470"/>
      <c r="AA25" s="470"/>
      <c r="AB25" s="470"/>
      <c r="AC25" s="470"/>
      <c r="AD25" s="470"/>
      <c r="AE25" s="470"/>
      <c r="AF25" s="470"/>
      <c r="AG25" s="470"/>
      <c r="AH25" s="470"/>
      <c r="AI25" s="470"/>
      <c r="AJ25" s="18"/>
      <c r="AK25" s="18"/>
      <c r="AL25" s="18"/>
      <c r="AM25" s="18"/>
      <c r="AN25" s="18"/>
      <c r="AO25" s="18"/>
      <c r="AP25" s="18"/>
      <c r="AQ25" s="18"/>
      <c r="AR25" s="18"/>
      <c r="AS25" s="18"/>
      <c r="AT25" s="18"/>
      <c r="AU25" s="18"/>
      <c r="AV25" s="18"/>
      <c r="AW25" s="18"/>
      <c r="AX25" s="18"/>
      <c r="AY25" s="18"/>
      <c r="AZ25" s="18"/>
      <c r="BA25" s="18"/>
      <c r="BB25" s="18"/>
      <c r="BC25" s="18"/>
      <c r="BD25" s="18"/>
    </row>
    <row r="26" spans="1:56" x14ac:dyDescent="0.2">
      <c r="L26" s="7" t="s">
        <v>56</v>
      </c>
    </row>
    <row r="27" spans="1:56" x14ac:dyDescent="0.2">
      <c r="L27" s="7" t="s">
        <v>57</v>
      </c>
    </row>
    <row r="28" spans="1:56" x14ac:dyDescent="0.2">
      <c r="L28" s="7" t="s">
        <v>58</v>
      </c>
    </row>
  </sheetData>
  <mergeCells count="129">
    <mergeCell ref="AL4:BD4"/>
    <mergeCell ref="AF4:AK4"/>
    <mergeCell ref="AS6:AU7"/>
    <mergeCell ref="AV6:AX7"/>
    <mergeCell ref="O8:Q8"/>
    <mergeCell ref="R8:T8"/>
    <mergeCell ref="U8:W8"/>
    <mergeCell ref="X8:Z8"/>
    <mergeCell ref="AA8:AC8"/>
    <mergeCell ref="B8:C8"/>
    <mergeCell ref="D8:K8"/>
    <mergeCell ref="B6:C7"/>
    <mergeCell ref="D6:K7"/>
    <mergeCell ref="AS8:AU8"/>
    <mergeCell ref="AV8:AX8"/>
    <mergeCell ref="O6:Q7"/>
    <mergeCell ref="AY6:BD7"/>
    <mergeCell ref="AY8:BD8"/>
    <mergeCell ref="AP8:AR8"/>
    <mergeCell ref="AD8:AF8"/>
    <mergeCell ref="AJ8:AL8"/>
    <mergeCell ref="AM8:AO8"/>
    <mergeCell ref="R6:T7"/>
    <mergeCell ref="U6:W7"/>
    <mergeCell ref="X6:Z7"/>
    <mergeCell ref="AA6:AC7"/>
    <mergeCell ref="AG6:AI7"/>
    <mergeCell ref="AJ6:AL7"/>
    <mergeCell ref="AM6:AO7"/>
    <mergeCell ref="D9:K9"/>
    <mergeCell ref="D10:K10"/>
    <mergeCell ref="D11:K11"/>
    <mergeCell ref="D12:K12"/>
    <mergeCell ref="O11:Q11"/>
    <mergeCell ref="B9:C9"/>
    <mergeCell ref="AA10:AC10"/>
    <mergeCell ref="B10:C10"/>
    <mergeCell ref="B11:C11"/>
    <mergeCell ref="O9:Q9"/>
    <mergeCell ref="AA11:AC11"/>
    <mergeCell ref="O10:Q10"/>
    <mergeCell ref="R9:T9"/>
    <mergeCell ref="U9:W9"/>
    <mergeCell ref="X9:Z9"/>
    <mergeCell ref="B13:K13"/>
    <mergeCell ref="AA13:AC13"/>
    <mergeCell ref="B12:C12"/>
    <mergeCell ref="O13:Q13"/>
    <mergeCell ref="R13:T13"/>
    <mergeCell ref="O12:Q12"/>
    <mergeCell ref="R12:T12"/>
    <mergeCell ref="U12:W12"/>
    <mergeCell ref="X12:Z12"/>
    <mergeCell ref="AA12:AC12"/>
    <mergeCell ref="U13:W13"/>
    <mergeCell ref="X13:Z13"/>
    <mergeCell ref="AY9:BD9"/>
    <mergeCell ref="AV11:AX11"/>
    <mergeCell ref="R11:T11"/>
    <mergeCell ref="U11:W11"/>
    <mergeCell ref="X11:Z11"/>
    <mergeCell ref="AA9:AC9"/>
    <mergeCell ref="R10:T10"/>
    <mergeCell ref="AJ11:AL11"/>
    <mergeCell ref="AS11:AU11"/>
    <mergeCell ref="AM11:AO11"/>
    <mergeCell ref="AP11:AR11"/>
    <mergeCell ref="AD11:AF11"/>
    <mergeCell ref="AG11:AI11"/>
    <mergeCell ref="AD10:AF10"/>
    <mergeCell ref="AS9:AU9"/>
    <mergeCell ref="AV9:AX9"/>
    <mergeCell ref="AJ9:AL9"/>
    <mergeCell ref="AP12:AR12"/>
    <mergeCell ref="AV13:AX13"/>
    <mergeCell ref="AV12:AX12"/>
    <mergeCell ref="U10:W10"/>
    <mergeCell ref="X10:Z10"/>
    <mergeCell ref="AG9:AI9"/>
    <mergeCell ref="AG8:AI8"/>
    <mergeCell ref="AP6:AR7"/>
    <mergeCell ref="AD6:AF7"/>
    <mergeCell ref="AD12:AF12"/>
    <mergeCell ref="AS12:AU12"/>
    <mergeCell ref="AP13:AR13"/>
    <mergeCell ref="AS13:AU13"/>
    <mergeCell ref="AJ13:AL13"/>
    <mergeCell ref="AM13:AO13"/>
    <mergeCell ref="AD13:AF13"/>
    <mergeCell ref="AG13:AI13"/>
    <mergeCell ref="AM9:AO9"/>
    <mergeCell ref="AD9:AF9"/>
    <mergeCell ref="AP9:AR9"/>
    <mergeCell ref="V24:AI24"/>
    <mergeCell ref="V25:AI25"/>
    <mergeCell ref="H22:U22"/>
    <mergeCell ref="H23:U23"/>
    <mergeCell ref="H24:U24"/>
    <mergeCell ref="H25:U25"/>
    <mergeCell ref="H19:U19"/>
    <mergeCell ref="V19:AI19"/>
    <mergeCell ref="H20:U20"/>
    <mergeCell ref="H21:U21"/>
    <mergeCell ref="V20:AI20"/>
    <mergeCell ref="V21:AI21"/>
    <mergeCell ref="B14:K14"/>
    <mergeCell ref="L6:N7"/>
    <mergeCell ref="L8:N8"/>
    <mergeCell ref="L9:N9"/>
    <mergeCell ref="L10:N10"/>
    <mergeCell ref="L11:N11"/>
    <mergeCell ref="L12:N12"/>
    <mergeCell ref="V22:AI22"/>
    <mergeCell ref="V23:AI23"/>
    <mergeCell ref="L14:BD14"/>
    <mergeCell ref="L13:N13"/>
    <mergeCell ref="AY11:BD11"/>
    <mergeCell ref="AY10:BD10"/>
    <mergeCell ref="AG10:AI10"/>
    <mergeCell ref="AJ10:AL10"/>
    <mergeCell ref="AM10:AO10"/>
    <mergeCell ref="AP10:AR10"/>
    <mergeCell ref="AS10:AU10"/>
    <mergeCell ref="AV10:AX10"/>
    <mergeCell ref="AY12:BD12"/>
    <mergeCell ref="AY13:BD13"/>
    <mergeCell ref="AG12:AI12"/>
    <mergeCell ref="AJ12:AL12"/>
    <mergeCell ref="AM12:AO12"/>
  </mergeCells>
  <phoneticPr fontId="2"/>
  <dataValidations count="1">
    <dataValidation type="list" allowBlank="1" showInputMessage="1" showErrorMessage="1" sqref="L8:N12">
      <formula1>$L$26:$L$28</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S42"/>
  <sheetViews>
    <sheetView showZeros="0" view="pageBreakPreview" topLeftCell="C1" zoomScaleNormal="100" zoomScaleSheetLayoutView="100" workbookViewId="0">
      <selection activeCell="R4" sqref="R4:S4"/>
    </sheetView>
  </sheetViews>
  <sheetFormatPr defaultColWidth="1.6640625" defaultRowHeight="13.2" x14ac:dyDescent="0.2"/>
  <cols>
    <col min="1" max="1" width="3.33203125" style="17" customWidth="1"/>
    <col min="2" max="2" width="3.21875" style="17" customWidth="1"/>
    <col min="3" max="3" width="2.44140625" style="17" customWidth="1"/>
    <col min="4" max="4" width="3.5546875" style="17" bestFit="1" customWidth="1"/>
    <col min="5" max="5" width="2.44140625" style="17" customWidth="1"/>
    <col min="6" max="6" width="2.21875" style="17" customWidth="1"/>
    <col min="7" max="7" width="4.21875" style="17" customWidth="1"/>
    <col min="8" max="8" width="4.77734375" style="17" customWidth="1"/>
    <col min="9" max="9" width="5.5546875" style="17" bestFit="1" customWidth="1"/>
    <col min="10" max="15" width="3.5546875" style="17" bestFit="1" customWidth="1"/>
    <col min="16" max="16" width="16.6640625" style="17" customWidth="1"/>
    <col min="17" max="17" width="9.88671875" style="17" customWidth="1"/>
    <col min="18" max="18" width="13" style="17" customWidth="1"/>
    <col min="19" max="19" width="12.88671875" style="17" customWidth="1"/>
    <col min="20" max="20" width="3.33203125" style="17" customWidth="1"/>
    <col min="21" max="16384" width="1.6640625" style="17"/>
  </cols>
  <sheetData>
    <row r="1" spans="1:19" x14ac:dyDescent="0.2">
      <c r="A1" s="72" t="s">
        <v>228</v>
      </c>
      <c r="B1" s="72"/>
      <c r="C1" s="72"/>
      <c r="D1" s="72"/>
      <c r="E1" s="72"/>
      <c r="F1" s="72"/>
      <c r="G1" s="72"/>
      <c r="H1" s="72"/>
      <c r="I1" s="55"/>
      <c r="J1" s="55"/>
      <c r="K1" s="55"/>
      <c r="L1" s="55"/>
      <c r="M1" s="55"/>
      <c r="N1" s="55"/>
      <c r="O1" s="55"/>
      <c r="P1" s="55"/>
      <c r="Q1" s="55"/>
      <c r="R1" s="55"/>
      <c r="S1" s="55"/>
    </row>
    <row r="2" spans="1:19" x14ac:dyDescent="0.2">
      <c r="A2" s="269" t="s">
        <v>229</v>
      </c>
      <c r="B2" s="269"/>
      <c r="C2" s="269"/>
      <c r="D2" s="269"/>
      <c r="E2" s="269"/>
      <c r="F2" s="269"/>
      <c r="G2" s="269"/>
      <c r="H2" s="269"/>
      <c r="I2" s="269"/>
      <c r="J2" s="269"/>
      <c r="K2" s="269"/>
      <c r="L2" s="269"/>
      <c r="M2" s="269"/>
      <c r="N2" s="269"/>
      <c r="O2" s="269"/>
      <c r="P2" s="269"/>
      <c r="Q2" s="269"/>
      <c r="R2" s="269"/>
      <c r="S2" s="269"/>
    </row>
    <row r="3" spans="1:19" x14ac:dyDescent="0.2">
      <c r="A3" s="148"/>
      <c r="B3" s="148"/>
      <c r="C3" s="148"/>
      <c r="D3" s="148"/>
      <c r="E3" s="148"/>
      <c r="F3" s="148"/>
      <c r="G3" s="148"/>
      <c r="H3" s="148"/>
      <c r="I3" s="148"/>
      <c r="J3" s="148"/>
      <c r="K3" s="148"/>
      <c r="L3" s="148"/>
      <c r="M3" s="148"/>
      <c r="N3" s="148"/>
      <c r="O3" s="148"/>
      <c r="P3" s="148"/>
      <c r="Q3" s="148"/>
      <c r="R3" s="148"/>
      <c r="S3" s="148"/>
    </row>
    <row r="4" spans="1:19" x14ac:dyDescent="0.2">
      <c r="A4" s="148"/>
      <c r="B4" s="148"/>
      <c r="C4" s="148"/>
      <c r="D4" s="148"/>
      <c r="E4" s="148"/>
      <c r="F4" s="148"/>
      <c r="G4" s="148"/>
      <c r="H4" s="148"/>
      <c r="I4" s="148"/>
      <c r="J4" s="148"/>
      <c r="K4" s="148"/>
      <c r="L4" s="148"/>
      <c r="M4" s="148"/>
      <c r="N4" s="148"/>
      <c r="O4" s="148"/>
      <c r="P4" s="148"/>
      <c r="Q4" s="150" t="s">
        <v>51</v>
      </c>
      <c r="R4" s="337">
        <f>'変更交付申請書(別記様式第4号)'!AO10</f>
        <v>0</v>
      </c>
      <c r="S4" s="330"/>
    </row>
    <row r="5" spans="1:19" x14ac:dyDescent="0.2">
      <c r="A5" s="148"/>
      <c r="B5" s="148"/>
      <c r="C5" s="148"/>
      <c r="D5" s="148"/>
      <c r="E5" s="148"/>
      <c r="F5" s="148"/>
      <c r="G5" s="148"/>
      <c r="H5" s="148"/>
      <c r="I5" s="148"/>
      <c r="J5" s="148"/>
      <c r="K5" s="148"/>
      <c r="L5" s="148"/>
      <c r="M5" s="148"/>
      <c r="N5" s="148"/>
      <c r="O5" s="148"/>
      <c r="P5" s="148"/>
      <c r="Q5" s="148"/>
      <c r="R5" s="148"/>
      <c r="S5" s="148"/>
    </row>
    <row r="6" spans="1:19" x14ac:dyDescent="0.2">
      <c r="A6" s="148"/>
      <c r="B6" s="148"/>
      <c r="C6" s="148"/>
      <c r="D6" s="148"/>
      <c r="E6" s="148"/>
      <c r="F6" s="148"/>
      <c r="G6" s="148"/>
      <c r="H6" s="148"/>
      <c r="I6" s="148"/>
      <c r="J6" s="148"/>
      <c r="K6" s="148"/>
      <c r="L6" s="148"/>
      <c r="M6" s="148"/>
      <c r="N6" s="148"/>
      <c r="O6" s="148"/>
      <c r="P6" s="148"/>
      <c r="Q6" s="148"/>
      <c r="R6" s="148"/>
      <c r="S6" s="148"/>
    </row>
    <row r="7" spans="1:19" x14ac:dyDescent="0.2">
      <c r="A7" s="148"/>
      <c r="B7" s="148"/>
      <c r="C7" s="148"/>
      <c r="D7" s="148"/>
      <c r="E7" s="148"/>
      <c r="F7" s="148"/>
      <c r="G7" s="148"/>
      <c r="H7" s="148"/>
      <c r="I7" s="148"/>
      <c r="J7" s="148"/>
      <c r="K7" s="148"/>
      <c r="L7" s="148"/>
      <c r="M7" s="148"/>
      <c r="N7" s="148"/>
      <c r="O7" s="148"/>
      <c r="P7" s="148"/>
      <c r="Q7" s="148"/>
      <c r="R7" s="148"/>
      <c r="S7" s="148"/>
    </row>
    <row r="8" spans="1:19" x14ac:dyDescent="0.2">
      <c r="A8" s="148"/>
      <c r="B8" s="148" t="s">
        <v>318</v>
      </c>
      <c r="C8" s="148"/>
      <c r="D8" s="148"/>
      <c r="E8" s="148"/>
      <c r="F8" s="148"/>
      <c r="G8" s="148"/>
      <c r="H8" s="148"/>
      <c r="I8" s="148"/>
      <c r="J8" s="148"/>
      <c r="K8" s="148"/>
      <c r="L8" s="148"/>
      <c r="M8" s="148"/>
      <c r="N8" s="148"/>
      <c r="O8" s="148"/>
      <c r="P8" s="148"/>
      <c r="Q8" s="148"/>
      <c r="R8" s="148"/>
      <c r="S8" s="148"/>
    </row>
    <row r="9" spans="1:19" x14ac:dyDescent="0.2">
      <c r="A9" s="148"/>
      <c r="B9" s="148"/>
      <c r="C9" s="148"/>
      <c r="D9" s="148"/>
      <c r="E9" s="148"/>
      <c r="F9" s="148"/>
      <c r="G9" s="148"/>
      <c r="H9" s="148"/>
      <c r="I9" s="148"/>
      <c r="J9" s="148"/>
      <c r="K9" s="148"/>
      <c r="L9" s="148"/>
      <c r="M9" s="148"/>
      <c r="N9" s="148"/>
      <c r="O9" s="148"/>
      <c r="P9" s="148"/>
      <c r="Q9" s="148"/>
      <c r="R9" s="148"/>
      <c r="S9" s="148"/>
    </row>
    <row r="10" spans="1:19" x14ac:dyDescent="0.2">
      <c r="A10" s="148"/>
      <c r="B10" s="148"/>
      <c r="C10" s="301" t="s">
        <v>307</v>
      </c>
      <c r="D10" s="302"/>
      <c r="E10" s="303"/>
      <c r="F10" s="304"/>
      <c r="G10" s="303"/>
      <c r="H10" s="303"/>
      <c r="I10" s="305" t="s">
        <v>275</v>
      </c>
      <c r="J10" s="306">
        <f>'別紙2　基本補助'!G18</f>
        <v>0</v>
      </c>
      <c r="K10" s="307" t="s">
        <v>276</v>
      </c>
      <c r="L10" s="306">
        <f>'別紙2　基本補助'!I18</f>
        <v>0</v>
      </c>
      <c r="M10" s="308" t="s">
        <v>309</v>
      </c>
      <c r="N10" s="308">
        <f>'別紙2　基本補助'!K18</f>
        <v>0</v>
      </c>
      <c r="O10" s="309" t="s">
        <v>310</v>
      </c>
      <c r="P10" s="300"/>
      <c r="Q10" s="148"/>
      <c r="R10" s="148"/>
      <c r="S10" s="148"/>
    </row>
    <row r="11" spans="1:19" x14ac:dyDescent="0.2">
      <c r="A11" s="148"/>
      <c r="B11" s="148"/>
      <c r="C11" s="148" t="s">
        <v>319</v>
      </c>
      <c r="D11" s="148"/>
      <c r="E11" s="148"/>
      <c r="F11" s="148"/>
      <c r="G11" s="148"/>
      <c r="H11" s="148"/>
      <c r="I11" s="148"/>
      <c r="J11" s="148"/>
      <c r="K11" s="148"/>
      <c r="L11" s="148"/>
      <c r="M11" s="148"/>
      <c r="N11" s="148"/>
      <c r="O11" s="148"/>
      <c r="P11" s="148"/>
      <c r="Q11" s="148"/>
      <c r="R11" s="148"/>
      <c r="S11" s="148"/>
    </row>
    <row r="12" spans="1:19" x14ac:dyDescent="0.2">
      <c r="A12" s="148"/>
      <c r="B12" s="148"/>
      <c r="C12" s="148"/>
      <c r="D12" s="148"/>
      <c r="E12" s="148"/>
      <c r="F12" s="148"/>
      <c r="G12" s="148"/>
      <c r="H12" s="148"/>
      <c r="I12" s="148"/>
      <c r="J12" s="148"/>
      <c r="K12" s="148"/>
      <c r="L12" s="148"/>
      <c r="M12" s="148"/>
      <c r="N12" s="148"/>
      <c r="O12" s="148"/>
      <c r="P12" s="148"/>
      <c r="Q12" s="148"/>
      <c r="R12" s="148"/>
      <c r="S12" s="148"/>
    </row>
    <row r="13" spans="1:19" x14ac:dyDescent="0.2">
      <c r="A13" s="148"/>
      <c r="B13" s="148" t="s">
        <v>213</v>
      </c>
      <c r="C13" s="148"/>
      <c r="D13" s="148"/>
      <c r="E13" s="148"/>
      <c r="F13" s="148"/>
      <c r="G13" s="148"/>
      <c r="H13" s="148"/>
      <c r="I13" s="148"/>
      <c r="J13" s="148"/>
      <c r="K13" s="148"/>
      <c r="L13" s="148"/>
      <c r="M13" s="148"/>
      <c r="N13" s="148"/>
      <c r="O13" s="148"/>
      <c r="P13" s="148"/>
      <c r="Q13" s="148"/>
      <c r="R13" s="148"/>
      <c r="S13" s="148"/>
    </row>
    <row r="14" spans="1:19" x14ac:dyDescent="0.2">
      <c r="A14" s="148"/>
      <c r="B14" s="148"/>
      <c r="C14" s="148"/>
      <c r="D14" s="148"/>
      <c r="E14" s="148"/>
      <c r="F14" s="148"/>
      <c r="G14" s="148"/>
      <c r="H14" s="148"/>
      <c r="I14" s="148"/>
      <c r="J14" s="148"/>
      <c r="K14" s="148"/>
      <c r="L14" s="148"/>
      <c r="M14" s="148"/>
      <c r="N14" s="148"/>
      <c r="O14" s="148"/>
      <c r="P14" s="148"/>
      <c r="Q14" s="148"/>
      <c r="R14" s="148"/>
      <c r="S14" s="148"/>
    </row>
    <row r="15" spans="1:19" x14ac:dyDescent="0.2">
      <c r="A15" s="148"/>
      <c r="B15" s="148"/>
      <c r="C15" s="149" t="s">
        <v>212</v>
      </c>
      <c r="D15" s="109"/>
      <c r="E15" s="148" t="s">
        <v>308</v>
      </c>
      <c r="F15" s="148" t="s">
        <v>311</v>
      </c>
      <c r="G15" s="148"/>
      <c r="H15" s="148"/>
      <c r="I15" s="148"/>
      <c r="J15" s="148"/>
      <c r="K15" s="148"/>
      <c r="L15" s="148"/>
      <c r="M15" s="148"/>
      <c r="N15" s="148"/>
      <c r="O15" s="148"/>
      <c r="P15" s="148"/>
      <c r="Q15" s="148"/>
      <c r="R15" s="148"/>
      <c r="S15" s="148"/>
    </row>
    <row r="16" spans="1:19" x14ac:dyDescent="0.2">
      <c r="A16" s="148"/>
      <c r="B16" s="148"/>
      <c r="C16" s="149" t="s">
        <v>212</v>
      </c>
      <c r="D16" s="109"/>
      <c r="E16" s="148" t="s">
        <v>308</v>
      </c>
      <c r="F16" s="148" t="s">
        <v>312</v>
      </c>
      <c r="G16" s="148"/>
      <c r="H16" s="148"/>
      <c r="I16" s="148"/>
      <c r="J16" s="148"/>
      <c r="K16" s="148"/>
      <c r="L16" s="148"/>
      <c r="M16" s="148"/>
      <c r="N16" s="148"/>
      <c r="O16" s="148"/>
      <c r="P16" s="148"/>
      <c r="Q16" s="148"/>
      <c r="R16" s="148"/>
      <c r="S16" s="148"/>
    </row>
    <row r="17" spans="1:19" x14ac:dyDescent="0.2">
      <c r="A17" s="148"/>
      <c r="B17" s="148"/>
      <c r="C17" s="149" t="s">
        <v>212</v>
      </c>
      <c r="D17" s="109"/>
      <c r="E17" s="148" t="s">
        <v>308</v>
      </c>
      <c r="F17" s="148" t="s">
        <v>314</v>
      </c>
      <c r="G17" s="148"/>
      <c r="H17" s="148"/>
      <c r="I17" s="148"/>
      <c r="J17" s="148"/>
      <c r="K17" s="148"/>
      <c r="L17" s="148"/>
      <c r="M17" s="148"/>
      <c r="N17" s="148"/>
      <c r="O17" s="148"/>
      <c r="P17" s="148"/>
      <c r="Q17" s="148"/>
      <c r="R17" s="148"/>
      <c r="S17" s="148"/>
    </row>
    <row r="18" spans="1:19" x14ac:dyDescent="0.2">
      <c r="A18" s="148"/>
      <c r="B18" s="148"/>
      <c r="C18" s="149" t="s">
        <v>212</v>
      </c>
      <c r="D18" s="109"/>
      <c r="E18" s="148" t="s">
        <v>308</v>
      </c>
      <c r="F18" s="148" t="s">
        <v>313</v>
      </c>
      <c r="G18" s="148"/>
      <c r="H18" s="148"/>
      <c r="I18" s="148"/>
      <c r="J18" s="148"/>
      <c r="K18" s="148"/>
      <c r="L18" s="148"/>
      <c r="M18" s="148"/>
      <c r="N18" s="148"/>
      <c r="O18" s="148"/>
      <c r="P18" s="148"/>
      <c r="Q18" s="148"/>
      <c r="R18" s="148"/>
      <c r="S18" s="148"/>
    </row>
    <row r="19" spans="1:19" x14ac:dyDescent="0.2">
      <c r="A19" s="148"/>
      <c r="B19" s="148"/>
      <c r="C19" s="148"/>
      <c r="D19" s="148"/>
      <c r="E19" s="148"/>
      <c r="F19" s="148"/>
      <c r="G19" s="148"/>
      <c r="H19" s="148"/>
      <c r="I19" s="148"/>
      <c r="J19" s="148"/>
      <c r="K19" s="148"/>
      <c r="L19" s="148"/>
      <c r="M19" s="148"/>
      <c r="N19" s="148"/>
      <c r="O19" s="148"/>
      <c r="P19" s="148"/>
      <c r="Q19" s="148"/>
      <c r="R19" s="148"/>
      <c r="S19" s="148"/>
    </row>
    <row r="20" spans="1:19" x14ac:dyDescent="0.2">
      <c r="A20" s="148"/>
      <c r="B20" s="148"/>
      <c r="C20" s="148" t="s">
        <v>211</v>
      </c>
      <c r="D20" s="148"/>
      <c r="E20" s="148"/>
      <c r="F20" s="148"/>
      <c r="G20" s="148"/>
      <c r="H20" s="148"/>
      <c r="I20" s="148"/>
      <c r="J20" s="148"/>
      <c r="K20" s="148"/>
      <c r="L20" s="148"/>
      <c r="M20" s="148"/>
      <c r="N20" s="148"/>
      <c r="O20" s="148"/>
      <c r="P20" s="148"/>
      <c r="Q20" s="148"/>
      <c r="R20" s="148"/>
      <c r="S20" s="148"/>
    </row>
    <row r="21" spans="1:19" x14ac:dyDescent="0.2">
      <c r="A21" s="148"/>
      <c r="B21" s="148"/>
      <c r="C21" s="310"/>
      <c r="D21" s="492"/>
      <c r="E21" s="493"/>
      <c r="F21" s="493"/>
      <c r="G21" s="493"/>
      <c r="H21" s="493"/>
      <c r="I21" s="493"/>
      <c r="J21" s="493"/>
      <c r="K21" s="493"/>
      <c r="L21" s="493"/>
      <c r="M21" s="493"/>
      <c r="N21" s="493"/>
      <c r="O21" s="493"/>
      <c r="P21" s="493"/>
      <c r="Q21" s="493"/>
      <c r="R21" s="494"/>
      <c r="S21" s="311"/>
    </row>
    <row r="22" spans="1:19" x14ac:dyDescent="0.2">
      <c r="A22" s="148"/>
      <c r="B22" s="148"/>
      <c r="C22" s="310"/>
      <c r="D22" s="495"/>
      <c r="E22" s="496"/>
      <c r="F22" s="496"/>
      <c r="G22" s="496"/>
      <c r="H22" s="496"/>
      <c r="I22" s="496"/>
      <c r="J22" s="496"/>
      <c r="K22" s="496"/>
      <c r="L22" s="496"/>
      <c r="M22" s="496"/>
      <c r="N22" s="496"/>
      <c r="O22" s="496"/>
      <c r="P22" s="496"/>
      <c r="Q22" s="496"/>
      <c r="R22" s="497"/>
      <c r="S22" s="311"/>
    </row>
    <row r="23" spans="1:19" x14ac:dyDescent="0.2">
      <c r="A23" s="148"/>
      <c r="B23" s="148"/>
      <c r="C23" s="310"/>
      <c r="D23" s="495"/>
      <c r="E23" s="496"/>
      <c r="F23" s="496"/>
      <c r="G23" s="496"/>
      <c r="H23" s="496"/>
      <c r="I23" s="496"/>
      <c r="J23" s="496"/>
      <c r="K23" s="496"/>
      <c r="L23" s="496"/>
      <c r="M23" s="496"/>
      <c r="N23" s="496"/>
      <c r="O23" s="496"/>
      <c r="P23" s="496"/>
      <c r="Q23" s="496"/>
      <c r="R23" s="497"/>
      <c r="S23" s="311"/>
    </row>
    <row r="24" spans="1:19" x14ac:dyDescent="0.2">
      <c r="A24" s="148"/>
      <c r="B24" s="148"/>
      <c r="C24" s="310"/>
      <c r="D24" s="498"/>
      <c r="E24" s="499"/>
      <c r="F24" s="499"/>
      <c r="G24" s="499"/>
      <c r="H24" s="499"/>
      <c r="I24" s="499"/>
      <c r="J24" s="499"/>
      <c r="K24" s="499"/>
      <c r="L24" s="499"/>
      <c r="M24" s="499"/>
      <c r="N24" s="499"/>
      <c r="O24" s="499"/>
      <c r="P24" s="499"/>
      <c r="Q24" s="499"/>
      <c r="R24" s="500"/>
      <c r="S24" s="311"/>
    </row>
    <row r="25" spans="1:19" x14ac:dyDescent="0.2">
      <c r="A25" s="148"/>
      <c r="B25" s="148"/>
      <c r="C25" s="148"/>
      <c r="D25" s="148"/>
      <c r="E25" s="148"/>
      <c r="F25" s="148"/>
      <c r="G25" s="148"/>
      <c r="H25" s="148"/>
      <c r="I25" s="148"/>
      <c r="J25" s="148"/>
      <c r="K25" s="148"/>
      <c r="L25" s="148"/>
      <c r="M25" s="148"/>
      <c r="N25" s="148"/>
      <c r="O25" s="148"/>
      <c r="P25" s="148"/>
      <c r="Q25" s="148"/>
      <c r="R25" s="148"/>
      <c r="S25" s="148"/>
    </row>
    <row r="26" spans="1:19" x14ac:dyDescent="0.2">
      <c r="A26" s="148"/>
      <c r="B26" s="148"/>
      <c r="C26" s="148" t="s">
        <v>210</v>
      </c>
      <c r="D26" s="148"/>
      <c r="E26" s="148"/>
      <c r="F26" s="148"/>
      <c r="G26" s="148"/>
      <c r="H26" s="148"/>
      <c r="I26" s="148"/>
      <c r="J26" s="148"/>
      <c r="K26" s="148"/>
      <c r="L26" s="148"/>
      <c r="M26" s="148"/>
      <c r="N26" s="148"/>
      <c r="O26" s="148"/>
      <c r="P26" s="148"/>
      <c r="Q26" s="148"/>
      <c r="R26" s="148"/>
      <c r="S26" s="148"/>
    </row>
    <row r="27" spans="1:19" x14ac:dyDescent="0.2">
      <c r="A27" s="148"/>
      <c r="B27" s="148"/>
      <c r="C27" s="148"/>
      <c r="D27" s="148"/>
      <c r="E27" s="148"/>
      <c r="F27" s="148"/>
      <c r="G27" s="148"/>
      <c r="H27" s="148"/>
      <c r="I27" s="148"/>
      <c r="J27" s="148"/>
      <c r="K27" s="148"/>
      <c r="L27" s="148"/>
      <c r="M27" s="148"/>
      <c r="N27" s="148"/>
      <c r="O27" s="148"/>
      <c r="P27" s="148"/>
      <c r="Q27" s="148"/>
      <c r="R27" s="148"/>
      <c r="S27" s="148"/>
    </row>
    <row r="28" spans="1:19" x14ac:dyDescent="0.2">
      <c r="A28" s="148"/>
      <c r="B28" s="148"/>
      <c r="C28" s="148"/>
      <c r="D28" s="148"/>
      <c r="E28" s="148" t="s">
        <v>320</v>
      </c>
      <c r="F28" s="148"/>
      <c r="G28" s="148"/>
      <c r="H28" s="148"/>
      <c r="I28" s="148"/>
      <c r="J28" s="148"/>
      <c r="K28" s="148"/>
      <c r="L28" s="148"/>
      <c r="M28" s="148"/>
      <c r="N28" s="148"/>
      <c r="O28" s="148"/>
      <c r="P28" s="148"/>
      <c r="Q28" s="148"/>
      <c r="R28" s="148"/>
      <c r="S28" s="148"/>
    </row>
    <row r="29" spans="1:19" x14ac:dyDescent="0.2">
      <c r="A29" s="148"/>
      <c r="B29" s="148"/>
      <c r="C29" s="148"/>
      <c r="D29" s="148"/>
      <c r="E29" s="148"/>
      <c r="F29" s="148" t="s">
        <v>209</v>
      </c>
      <c r="G29" s="148"/>
      <c r="H29" s="148"/>
      <c r="I29" s="148"/>
      <c r="J29" s="148"/>
      <c r="K29" s="148"/>
      <c r="L29" s="148"/>
      <c r="M29" s="148"/>
      <c r="N29" s="148"/>
      <c r="O29" s="148"/>
      <c r="P29" s="148"/>
      <c r="Q29" s="148"/>
      <c r="R29" s="148"/>
      <c r="S29" s="148"/>
    </row>
    <row r="30" spans="1:19" x14ac:dyDescent="0.2">
      <c r="A30" s="148"/>
      <c r="B30" s="148"/>
      <c r="C30" s="148"/>
      <c r="D30" s="148"/>
      <c r="E30" s="148"/>
      <c r="F30" s="148"/>
      <c r="G30" s="148" t="s">
        <v>208</v>
      </c>
      <c r="H30" s="148"/>
      <c r="I30" s="148"/>
      <c r="J30" s="148"/>
      <c r="K30" s="148"/>
      <c r="L30" s="148"/>
      <c r="M30" s="148"/>
      <c r="N30" s="148"/>
      <c r="O30" s="148"/>
      <c r="P30" s="148"/>
      <c r="Q30" s="148"/>
      <c r="R30" s="148"/>
      <c r="S30" s="148"/>
    </row>
    <row r="31" spans="1:19" x14ac:dyDescent="0.2">
      <c r="A31" s="148"/>
      <c r="B31" s="148"/>
      <c r="C31" s="148"/>
      <c r="D31" s="148"/>
      <c r="E31" s="148"/>
      <c r="F31" s="148"/>
      <c r="G31" s="148"/>
      <c r="H31" s="148" t="s">
        <v>321</v>
      </c>
      <c r="I31" s="148"/>
      <c r="J31" s="148"/>
      <c r="K31" s="148"/>
      <c r="L31" s="148"/>
      <c r="M31" s="148"/>
      <c r="N31" s="148"/>
      <c r="O31" s="148"/>
      <c r="P31" s="148"/>
      <c r="Q31" s="148"/>
      <c r="R31" s="148"/>
      <c r="S31" s="148"/>
    </row>
    <row r="32" spans="1:19" x14ac:dyDescent="0.2">
      <c r="A32" s="148"/>
      <c r="B32" s="148"/>
      <c r="C32" s="148"/>
      <c r="D32" s="148"/>
      <c r="E32" s="148"/>
      <c r="F32" s="148" t="s">
        <v>207</v>
      </c>
      <c r="G32" s="148"/>
      <c r="H32" s="148"/>
      <c r="I32" s="148"/>
      <c r="J32" s="148"/>
      <c r="K32" s="148"/>
      <c r="L32" s="148"/>
      <c r="M32" s="148"/>
      <c r="N32" s="148"/>
      <c r="O32" s="148"/>
      <c r="P32" s="148"/>
      <c r="Q32" s="148"/>
      <c r="R32" s="148"/>
      <c r="S32" s="148"/>
    </row>
    <row r="33" spans="1:19" x14ac:dyDescent="0.2">
      <c r="A33" s="148"/>
      <c r="B33" s="148"/>
      <c r="C33" s="148"/>
      <c r="D33" s="148"/>
      <c r="E33" s="148"/>
      <c r="F33" s="148"/>
      <c r="G33" s="148" t="s">
        <v>322</v>
      </c>
      <c r="H33" s="148"/>
      <c r="I33" s="148"/>
      <c r="J33" s="148"/>
      <c r="K33" s="148"/>
      <c r="L33" s="148"/>
      <c r="M33" s="148"/>
      <c r="N33" s="148"/>
      <c r="O33" s="148"/>
      <c r="P33" s="148"/>
      <c r="Q33" s="148"/>
      <c r="R33" s="148"/>
      <c r="S33" s="148"/>
    </row>
    <row r="34" spans="1:19" x14ac:dyDescent="0.2">
      <c r="A34" s="148"/>
      <c r="B34" s="148"/>
      <c r="C34" s="148"/>
      <c r="D34" s="148"/>
      <c r="E34" s="148"/>
      <c r="F34" s="148"/>
      <c r="G34" s="148"/>
      <c r="H34" s="148"/>
      <c r="I34" s="148"/>
      <c r="J34" s="148"/>
      <c r="K34" s="148"/>
      <c r="L34" s="148"/>
      <c r="M34" s="148"/>
      <c r="N34" s="148"/>
      <c r="O34" s="148"/>
      <c r="P34" s="148"/>
      <c r="Q34" s="148"/>
      <c r="R34" s="148"/>
      <c r="S34" s="148"/>
    </row>
    <row r="35" spans="1:19" x14ac:dyDescent="0.2">
      <c r="A35" s="148"/>
      <c r="B35" s="148"/>
      <c r="C35" s="148"/>
      <c r="D35" s="148"/>
      <c r="E35" s="148" t="s">
        <v>206</v>
      </c>
      <c r="F35" s="148"/>
      <c r="G35" s="148"/>
      <c r="H35" s="148"/>
      <c r="I35" s="148"/>
      <c r="J35" s="148"/>
      <c r="K35" s="148"/>
      <c r="L35" s="148"/>
      <c r="M35" s="148"/>
      <c r="N35" s="148"/>
      <c r="O35" s="148"/>
      <c r="P35" s="148"/>
      <c r="Q35" s="148"/>
      <c r="R35" s="148"/>
      <c r="S35" s="148"/>
    </row>
    <row r="36" spans="1:19" x14ac:dyDescent="0.2">
      <c r="A36" s="148"/>
      <c r="B36" s="148"/>
      <c r="C36" s="148"/>
      <c r="D36" s="148"/>
      <c r="E36" s="148"/>
      <c r="F36" s="148" t="s">
        <v>315</v>
      </c>
      <c r="G36" s="148"/>
      <c r="H36" s="148"/>
      <c r="I36" s="148"/>
      <c r="J36" s="148"/>
      <c r="K36" s="148"/>
      <c r="L36" s="148"/>
      <c r="M36" s="148"/>
      <c r="N36" s="148"/>
      <c r="O36" s="148"/>
      <c r="P36" s="148"/>
      <c r="Q36" s="148"/>
      <c r="R36" s="148"/>
      <c r="S36" s="148"/>
    </row>
    <row r="37" spans="1:19" x14ac:dyDescent="0.2">
      <c r="A37" s="148"/>
      <c r="B37" s="148"/>
      <c r="C37" s="148"/>
      <c r="D37" s="148"/>
      <c r="E37" s="148"/>
      <c r="F37" s="148" t="s">
        <v>317</v>
      </c>
      <c r="G37" s="148"/>
      <c r="H37" s="148"/>
      <c r="I37" s="148"/>
      <c r="J37" s="148"/>
      <c r="K37" s="148"/>
      <c r="L37" s="148"/>
      <c r="M37" s="148"/>
      <c r="N37" s="148"/>
      <c r="O37" s="148"/>
      <c r="P37" s="148"/>
      <c r="Q37" s="148"/>
      <c r="R37" s="148"/>
      <c r="S37" s="148"/>
    </row>
    <row r="38" spans="1:19" x14ac:dyDescent="0.2">
      <c r="A38" s="148"/>
      <c r="B38" s="148"/>
      <c r="C38" s="148"/>
      <c r="D38" s="148"/>
      <c r="E38" s="148"/>
      <c r="F38" s="148"/>
      <c r="G38" s="148" t="s">
        <v>316</v>
      </c>
      <c r="H38" s="148"/>
      <c r="I38" s="75"/>
      <c r="J38" s="75"/>
      <c r="K38" s="75"/>
      <c r="L38" s="75"/>
      <c r="M38" s="75"/>
      <c r="N38" s="75"/>
      <c r="O38" s="75"/>
      <c r="P38" s="75"/>
      <c r="Q38" s="75"/>
      <c r="R38" s="75"/>
      <c r="S38" s="75"/>
    </row>
    <row r="39" spans="1:19" x14ac:dyDescent="0.2">
      <c r="A39" s="148"/>
      <c r="B39" s="148"/>
      <c r="C39" s="148"/>
      <c r="D39" s="148"/>
      <c r="E39" s="148"/>
      <c r="F39" s="148"/>
      <c r="G39" s="148"/>
      <c r="H39" s="148"/>
      <c r="I39" s="75"/>
      <c r="J39" s="75"/>
      <c r="K39" s="75"/>
      <c r="L39" s="75"/>
      <c r="M39" s="75"/>
      <c r="N39" s="75"/>
      <c r="O39" s="75"/>
      <c r="P39" s="75"/>
      <c r="Q39" s="75"/>
      <c r="R39" s="75"/>
      <c r="S39" s="75"/>
    </row>
    <row r="40" spans="1:19" x14ac:dyDescent="0.2">
      <c r="A40" s="148"/>
      <c r="B40" s="148"/>
      <c r="C40" s="148"/>
      <c r="D40" s="148"/>
      <c r="E40" s="148"/>
      <c r="F40" s="148"/>
      <c r="G40" s="148"/>
      <c r="H40" s="148"/>
      <c r="I40" s="75"/>
      <c r="J40" s="75"/>
      <c r="K40" s="75"/>
      <c r="L40" s="75"/>
      <c r="M40" s="75"/>
      <c r="N40" s="75"/>
      <c r="O40" s="75"/>
      <c r="P40" s="75"/>
      <c r="Q40" s="75"/>
      <c r="R40" s="75"/>
      <c r="S40" s="75"/>
    </row>
    <row r="41" spans="1:19" x14ac:dyDescent="0.2">
      <c r="A41" s="148"/>
      <c r="B41" s="148"/>
      <c r="C41" s="148"/>
      <c r="D41" s="148"/>
      <c r="E41" s="148"/>
      <c r="F41" s="148"/>
      <c r="G41" s="148"/>
      <c r="H41" s="148"/>
      <c r="I41" s="148"/>
      <c r="J41" s="148"/>
      <c r="K41" s="148"/>
      <c r="L41" s="148"/>
      <c r="M41" s="148"/>
      <c r="N41" s="148"/>
      <c r="O41" s="148"/>
      <c r="P41" s="148"/>
      <c r="Q41" s="148"/>
      <c r="R41" s="148"/>
      <c r="S41" s="148"/>
    </row>
    <row r="42" spans="1:19" x14ac:dyDescent="0.2">
      <c r="A42" s="148"/>
      <c r="B42" s="148"/>
      <c r="C42" s="148"/>
      <c r="D42" s="148"/>
      <c r="E42" s="148"/>
      <c r="F42" s="148"/>
      <c r="G42" s="148"/>
      <c r="H42" s="148"/>
      <c r="I42" s="148"/>
      <c r="J42" s="148"/>
      <c r="K42" s="148"/>
      <c r="L42" s="148"/>
      <c r="M42" s="148"/>
      <c r="N42" s="148"/>
      <c r="O42" s="148"/>
      <c r="P42" s="148"/>
      <c r="Q42" s="148"/>
      <c r="R42" s="148"/>
      <c r="S42" s="148"/>
    </row>
  </sheetData>
  <mergeCells count="2">
    <mergeCell ref="R4:S4"/>
    <mergeCell ref="D21:R24"/>
  </mergeCells>
  <phoneticPr fontId="2"/>
  <dataValidations count="1">
    <dataValidation type="list" allowBlank="1" showInputMessage="1" showErrorMessage="1" sqref="D15:D18">
      <formula1>"○"</formula1>
    </dataValidation>
  </dataValidations>
  <printOptions horizontalCentered="1"/>
  <pageMargins left="0.74803149606299213" right="0.74803149606299213" top="0.98425196850393704" bottom="0.98425196850393704" header="0.51181102362204722" footer="0.51181102362204722"/>
  <pageSetup paperSize="9" scale="81"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G20"/>
  <sheetViews>
    <sheetView showZeros="0" tabSelected="1" view="pageBreakPreview" zoomScale="40" zoomScaleNormal="40" zoomScaleSheetLayoutView="40" workbookViewId="0">
      <selection activeCell="D8" sqref="D8"/>
    </sheetView>
  </sheetViews>
  <sheetFormatPr defaultColWidth="9" defaultRowHeight="13.2" x14ac:dyDescent="0.2"/>
  <cols>
    <col min="1" max="1" width="24.6640625" style="52" customWidth="1"/>
    <col min="2" max="4" width="71.44140625" style="52" customWidth="1"/>
    <col min="5" max="5" width="31.109375" style="52" customWidth="1"/>
    <col min="6" max="6" width="41.109375" style="52" customWidth="1"/>
    <col min="7" max="7" width="3.77734375" style="52" customWidth="1"/>
    <col min="8" max="16384" width="9" style="52"/>
  </cols>
  <sheetData>
    <row r="1" spans="1:7" ht="48.75" customHeight="1" x14ac:dyDescent="0.2">
      <c r="A1" s="299" t="s">
        <v>227</v>
      </c>
      <c r="B1" s="299"/>
      <c r="C1" s="299"/>
      <c r="D1" s="299"/>
      <c r="E1" s="299"/>
      <c r="F1" s="156"/>
      <c r="G1" s="57"/>
    </row>
    <row r="2" spans="1:7" ht="18.75" customHeight="1" x14ac:dyDescent="0.2">
      <c r="A2" s="58"/>
      <c r="B2" s="58"/>
      <c r="C2" s="58"/>
      <c r="D2" s="58"/>
      <c r="E2" s="58"/>
      <c r="F2" s="57"/>
      <c r="G2" s="57"/>
    </row>
    <row r="3" spans="1:7" ht="53.25" customHeight="1" x14ac:dyDescent="0.2">
      <c r="A3" s="155" t="s">
        <v>226</v>
      </c>
      <c r="B3" s="156"/>
      <c r="C3" s="156"/>
      <c r="D3" s="156"/>
      <c r="E3" s="156"/>
      <c r="F3" s="156"/>
      <c r="G3" s="57"/>
    </row>
    <row r="4" spans="1:7" s="54" customFormat="1" ht="56.25" customHeight="1" x14ac:dyDescent="0.2">
      <c r="A4" s="59" t="s">
        <v>225</v>
      </c>
      <c r="B4" s="505">
        <f>'変更交付申請書(別記様式第4号)'!AO10</f>
        <v>0</v>
      </c>
      <c r="C4" s="506"/>
      <c r="D4" s="60"/>
      <c r="E4" s="61" t="s">
        <v>224</v>
      </c>
      <c r="F4" s="62" t="s">
        <v>223</v>
      </c>
      <c r="G4" s="63"/>
    </row>
    <row r="5" spans="1:7" ht="14.25" customHeight="1" thickBot="1" x14ac:dyDescent="0.25">
      <c r="A5" s="64"/>
      <c r="B5" s="63"/>
      <c r="C5" s="63"/>
      <c r="D5" s="63"/>
      <c r="E5" s="63"/>
      <c r="F5" s="57"/>
      <c r="G5" s="57"/>
    </row>
    <row r="6" spans="1:7" ht="69.75" customHeight="1" thickBot="1" x14ac:dyDescent="0.25">
      <c r="A6" s="65"/>
      <c r="B6" s="113" t="s">
        <v>222</v>
      </c>
      <c r="C6" s="114" t="s">
        <v>221</v>
      </c>
      <c r="D6" s="114" t="s">
        <v>220</v>
      </c>
      <c r="E6" s="507" t="s">
        <v>219</v>
      </c>
      <c r="F6" s="508"/>
      <c r="G6" s="57"/>
    </row>
    <row r="7" spans="1:7" ht="274.5" customHeight="1" x14ac:dyDescent="0.2">
      <c r="A7" s="110" t="s">
        <v>218</v>
      </c>
      <c r="B7" s="121"/>
      <c r="C7" s="122"/>
      <c r="D7" s="122"/>
      <c r="E7" s="501"/>
      <c r="F7" s="502"/>
      <c r="G7" s="57"/>
    </row>
    <row r="8" spans="1:7" ht="274.5" customHeight="1" x14ac:dyDescent="0.2">
      <c r="A8" s="111" t="s">
        <v>217</v>
      </c>
      <c r="B8" s="123"/>
      <c r="C8" s="124"/>
      <c r="D8" s="124"/>
      <c r="E8" s="503"/>
      <c r="F8" s="504"/>
      <c r="G8" s="57"/>
    </row>
    <row r="9" spans="1:7" ht="274.5" customHeight="1" thickBot="1" x14ac:dyDescent="0.25">
      <c r="A9" s="112" t="s">
        <v>217</v>
      </c>
      <c r="B9" s="125"/>
      <c r="C9" s="126"/>
      <c r="D9" s="126"/>
      <c r="E9" s="509"/>
      <c r="F9" s="510"/>
      <c r="G9" s="57"/>
    </row>
    <row r="10" spans="1:7" ht="14.25" customHeight="1" x14ac:dyDescent="0.2">
      <c r="A10" s="66"/>
      <c r="B10" s="63"/>
      <c r="C10" s="63"/>
      <c r="D10" s="63"/>
      <c r="E10" s="63"/>
      <c r="F10" s="57"/>
      <c r="G10" s="57"/>
    </row>
    <row r="11" spans="1:7" s="53" customFormat="1" ht="57" customHeight="1" x14ac:dyDescent="0.2">
      <c r="A11" s="153" t="s">
        <v>216</v>
      </c>
      <c r="B11" s="154"/>
      <c r="C11" s="154"/>
      <c r="D11" s="154"/>
      <c r="E11" s="154"/>
      <c r="F11" s="154"/>
      <c r="G11" s="67"/>
    </row>
    <row r="12" spans="1:7" s="53" customFormat="1" ht="57" customHeight="1" x14ac:dyDescent="0.2">
      <c r="A12" s="153" t="s">
        <v>215</v>
      </c>
      <c r="B12" s="154"/>
      <c r="C12" s="154"/>
      <c r="D12" s="154"/>
      <c r="E12" s="154"/>
      <c r="F12" s="154"/>
      <c r="G12" s="67"/>
    </row>
    <row r="13" spans="1:7" s="53" customFormat="1" ht="57" customHeight="1" x14ac:dyDescent="0.2">
      <c r="A13" s="153" t="s">
        <v>214</v>
      </c>
      <c r="B13" s="153"/>
      <c r="C13" s="153"/>
      <c r="D13" s="153"/>
      <c r="E13" s="153"/>
      <c r="F13" s="153"/>
      <c r="G13" s="132"/>
    </row>
    <row r="14" spans="1:7" ht="25.5" customHeight="1" x14ac:dyDescent="0.2"/>
    <row r="15" spans="1:7" ht="19.5" customHeight="1" x14ac:dyDescent="0.2"/>
    <row r="16" spans="1:7" ht="19.5" customHeight="1" x14ac:dyDescent="0.2"/>
    <row r="17" ht="19.5" customHeight="1" x14ac:dyDescent="0.2"/>
    <row r="18" ht="19.5" customHeight="1" x14ac:dyDescent="0.2"/>
    <row r="19" ht="19.5" customHeight="1" x14ac:dyDescent="0.2"/>
    <row r="20" ht="19.5" customHeight="1" x14ac:dyDescent="0.2"/>
  </sheetData>
  <mergeCells count="5">
    <mergeCell ref="E7:F7"/>
    <mergeCell ref="E8:F8"/>
    <mergeCell ref="B4:C4"/>
    <mergeCell ref="E6:F6"/>
    <mergeCell ref="E9:F9"/>
  </mergeCells>
  <phoneticPr fontId="2"/>
  <printOptions horizontalCentered="1"/>
  <pageMargins left="0.59055118110236227" right="0.43307086614173229" top="0.59055118110236227" bottom="0.59055118110236227" header="0.39370078740157483" footer="0.51181102362204722"/>
  <pageSetup paperSize="9" scale="43" orientation="landscape" r:id="rId1"/>
  <headerFooter alignWithMargins="0">
    <oddHeader>&amp;L&amp;"ＭＳ Ｐ明朝,標準"&amp;20別紙５別添（改善計画・実施状況）</oddHeader>
    <oddFooter xml:space="preserve">&amp;C&amp;"ＭＳ ゴシック,標準"&amp;12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H19"/>
  <sheetViews>
    <sheetView showZeros="0" view="pageBreakPreview" zoomScaleNormal="100" zoomScaleSheetLayoutView="100" workbookViewId="0">
      <selection activeCell="C12" sqref="C12"/>
    </sheetView>
  </sheetViews>
  <sheetFormatPr defaultColWidth="9" defaultRowHeight="13.2" x14ac:dyDescent="0.2"/>
  <cols>
    <col min="1" max="1" width="12.21875" style="157" customWidth="1"/>
    <col min="2" max="2" width="21.5546875" style="157" bestFit="1" customWidth="1"/>
    <col min="3" max="3" width="6.6640625" style="157" customWidth="1"/>
    <col min="4" max="4" width="17.77734375" style="157" customWidth="1"/>
    <col min="5" max="5" width="3.6640625" style="157" bestFit="1" customWidth="1"/>
    <col min="6" max="6" width="13.33203125" style="157" customWidth="1"/>
    <col min="7" max="7" width="3.6640625" style="157" bestFit="1" customWidth="1"/>
    <col min="8" max="8" width="20" style="157" customWidth="1"/>
    <col min="9" max="16384" width="9" style="157"/>
  </cols>
  <sheetData>
    <row r="1" spans="1:8" x14ac:dyDescent="0.2">
      <c r="A1" s="157" t="s">
        <v>60</v>
      </c>
      <c r="H1" s="158"/>
    </row>
    <row r="2" spans="1:8" ht="6" customHeight="1" x14ac:dyDescent="0.2"/>
    <row r="3" spans="1:8" ht="14.4" x14ac:dyDescent="0.2">
      <c r="A3" s="159" t="s">
        <v>330</v>
      </c>
      <c r="B3" s="159"/>
      <c r="C3" s="159"/>
      <c r="D3" s="159"/>
      <c r="E3" s="159"/>
      <c r="F3" s="159"/>
      <c r="G3" s="159"/>
      <c r="H3" s="159"/>
    </row>
    <row r="4" spans="1:8" ht="10.5" customHeight="1" x14ac:dyDescent="0.2"/>
    <row r="5" spans="1:8" ht="27" customHeight="1" x14ac:dyDescent="0.2">
      <c r="D5" s="160" t="s">
        <v>39</v>
      </c>
      <c r="E5" s="342">
        <f>'変更交付申請書(別記様式第4号)'!AO8</f>
        <v>0</v>
      </c>
      <c r="F5" s="343"/>
      <c r="G5" s="343"/>
      <c r="H5" s="344"/>
    </row>
    <row r="6" spans="1:8" ht="27" customHeight="1" x14ac:dyDescent="0.2">
      <c r="D6" s="160" t="s">
        <v>51</v>
      </c>
      <c r="E6" s="342">
        <f>'変更交付申請書(別記様式第4号)'!AO10</f>
        <v>0</v>
      </c>
      <c r="F6" s="343"/>
      <c r="G6" s="343"/>
      <c r="H6" s="344"/>
    </row>
    <row r="7" spans="1:8" ht="10.5" customHeight="1" x14ac:dyDescent="0.2">
      <c r="F7" s="161"/>
      <c r="G7" s="161"/>
      <c r="H7" s="162"/>
    </row>
    <row r="8" spans="1:8" ht="20.25" customHeight="1" thickBot="1" x14ac:dyDescent="0.25">
      <c r="H8" s="163" t="s">
        <v>44</v>
      </c>
    </row>
    <row r="9" spans="1:8" s="183" customFormat="1" ht="24" customHeight="1" thickBot="1" x14ac:dyDescent="0.25">
      <c r="A9" s="164" t="s">
        <v>48</v>
      </c>
      <c r="B9" s="165"/>
      <c r="C9" s="166"/>
      <c r="D9" s="164" t="s">
        <v>3</v>
      </c>
      <c r="E9" s="167"/>
      <c r="F9" s="164" t="s">
        <v>46</v>
      </c>
      <c r="G9" s="167"/>
      <c r="H9" s="168" t="s">
        <v>47</v>
      </c>
    </row>
    <row r="10" spans="1:8" ht="50.4" customHeight="1" x14ac:dyDescent="0.2">
      <c r="A10" s="169" t="s">
        <v>41</v>
      </c>
      <c r="B10" s="170"/>
      <c r="C10" s="171"/>
      <c r="D10" s="116">
        <f>'別紙2　基本補助'!E10</f>
        <v>8000</v>
      </c>
      <c r="E10" s="146" t="s">
        <v>6</v>
      </c>
      <c r="F10" s="120">
        <f>'別紙2　基本補助'!AE15</f>
        <v>0</v>
      </c>
      <c r="G10" s="135" t="s">
        <v>7</v>
      </c>
      <c r="H10" s="118">
        <f>D10*F10</f>
        <v>0</v>
      </c>
    </row>
    <row r="11" spans="1:8" ht="30" customHeight="1" x14ac:dyDescent="0.2">
      <c r="A11" s="184" t="s">
        <v>40</v>
      </c>
      <c r="B11" s="172"/>
      <c r="C11" s="173"/>
      <c r="D11" s="174">
        <f>IF('別紙3　メニュー選択式加算一覧表'!D21="○",72000,0)</f>
        <v>0</v>
      </c>
      <c r="E11" s="152" t="s">
        <v>239</v>
      </c>
      <c r="F11" s="174">
        <f>IF('別紙3　メニュー選択式加算一覧表'!D21="○",'別紙2　基本補助'!G15,0)</f>
        <v>0</v>
      </c>
      <c r="G11" s="185" t="s">
        <v>7</v>
      </c>
      <c r="H11" s="151">
        <f>D11*F11</f>
        <v>0</v>
      </c>
    </row>
    <row r="12" spans="1:8" ht="30" customHeight="1" x14ac:dyDescent="0.2">
      <c r="A12" s="175"/>
      <c r="B12" s="186" t="s">
        <v>248</v>
      </c>
      <c r="C12" s="273"/>
      <c r="D12" s="274">
        <f>IF(C12="○",98000,0)</f>
        <v>0</v>
      </c>
      <c r="E12" s="275" t="s">
        <v>239</v>
      </c>
      <c r="F12" s="274">
        <f>IF(C12="○",'別紙3添付様式2　医ケアを要する利用者の受入れ状況 '!E5,0)</f>
        <v>0</v>
      </c>
      <c r="G12" s="276" t="s">
        <v>7</v>
      </c>
      <c r="H12" s="277">
        <f>IF(C12="○",D12*F12,0)</f>
        <v>0</v>
      </c>
    </row>
    <row r="13" spans="1:8" ht="50.4" customHeight="1" x14ac:dyDescent="0.2">
      <c r="A13" s="176" t="s">
        <v>42</v>
      </c>
      <c r="B13" s="172"/>
      <c r="C13" s="177"/>
      <c r="D13" s="117">
        <f>'別紙4　障害者等雇用加算'!L14</f>
        <v>0</v>
      </c>
      <c r="E13" s="145" t="s">
        <v>239</v>
      </c>
      <c r="F13" s="340"/>
      <c r="G13" s="341"/>
      <c r="H13" s="118">
        <f>D13</f>
        <v>0</v>
      </c>
    </row>
    <row r="14" spans="1:8" ht="25.2" customHeight="1" x14ac:dyDescent="0.2">
      <c r="A14" s="347" t="s">
        <v>249</v>
      </c>
      <c r="B14" s="178" t="s">
        <v>175</v>
      </c>
      <c r="C14" s="179"/>
      <c r="D14" s="349"/>
      <c r="E14" s="350"/>
      <c r="F14" s="349"/>
      <c r="G14" s="350"/>
      <c r="H14" s="353">
        <f>IF(B15="",0,600000)</f>
        <v>0</v>
      </c>
    </row>
    <row r="15" spans="1:8" ht="25.2" customHeight="1" thickBot="1" x14ac:dyDescent="0.25">
      <c r="A15" s="348"/>
      <c r="B15" s="355"/>
      <c r="C15" s="356"/>
      <c r="D15" s="351"/>
      <c r="E15" s="352"/>
      <c r="F15" s="351"/>
      <c r="G15" s="352"/>
      <c r="H15" s="354"/>
    </row>
    <row r="16" spans="1:8" ht="50.4" customHeight="1" thickTop="1" thickBot="1" x14ac:dyDescent="0.25">
      <c r="A16" s="180" t="s">
        <v>45</v>
      </c>
      <c r="B16" s="181"/>
      <c r="C16" s="182"/>
      <c r="D16" s="345"/>
      <c r="E16" s="346"/>
      <c r="F16" s="345"/>
      <c r="G16" s="346"/>
      <c r="H16" s="119">
        <f>SUM(H10:H15)</f>
        <v>0</v>
      </c>
    </row>
    <row r="17" ht="31.2" customHeight="1" x14ac:dyDescent="0.2"/>
    <row r="18" ht="50.1" customHeight="1" x14ac:dyDescent="0.2"/>
    <row r="19" ht="28.5" customHeight="1" x14ac:dyDescent="0.2"/>
  </sheetData>
  <mergeCells count="10">
    <mergeCell ref="A14:A15"/>
    <mergeCell ref="D14:E15"/>
    <mergeCell ref="F14:G15"/>
    <mergeCell ref="H14:H15"/>
    <mergeCell ref="B15:C15"/>
    <mergeCell ref="F13:G13"/>
    <mergeCell ref="E5:H5"/>
    <mergeCell ref="E6:H6"/>
    <mergeCell ref="D16:E16"/>
    <mergeCell ref="F16:G16"/>
  </mergeCells>
  <phoneticPr fontId="2"/>
  <dataValidations count="1">
    <dataValidation type="list" allowBlank="1" showInputMessage="1" showErrorMessage="1" sqref="B15 C12">
      <formula1>"○"</formula1>
    </dataValidation>
  </dataValidations>
  <printOptions horizontalCentered="1"/>
  <pageMargins left="0.78740157480314965" right="0.55118110236220474" top="0.86614173228346458" bottom="0.19685039370078741" header="0.51181102362204722" footer="0.19685039370078741"/>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BB32"/>
  <sheetViews>
    <sheetView showZeros="0" view="pageBreakPreview" zoomScaleNormal="100" zoomScaleSheetLayoutView="100" workbookViewId="0">
      <selection activeCell="K10" sqref="K10"/>
    </sheetView>
  </sheetViews>
  <sheetFormatPr defaultColWidth="1.77734375" defaultRowHeight="18" customHeight="1" x14ac:dyDescent="0.15"/>
  <cols>
    <col min="1" max="2" width="1.77734375" style="23"/>
    <col min="3" max="3" width="4.5546875" style="23" bestFit="1" customWidth="1"/>
    <col min="4" max="4" width="13.33203125" style="23" bestFit="1" customWidth="1"/>
    <col min="5" max="5" width="8.5546875" style="23" bestFit="1" customWidth="1"/>
    <col min="6" max="6" width="2.6640625" style="23" bestFit="1" customWidth="1"/>
    <col min="7" max="7" width="4.5546875" style="23" bestFit="1" customWidth="1"/>
    <col min="8" max="8" width="2.6640625" style="23" customWidth="1"/>
    <col min="9" max="9" width="4.5546875" style="23" customWidth="1"/>
    <col min="10" max="10" width="2.6640625" style="23" bestFit="1" customWidth="1"/>
    <col min="11" max="11" width="4.5546875" style="23" customWidth="1"/>
    <col min="12" max="12" width="2.6640625" style="23" bestFit="1" customWidth="1"/>
    <col min="13" max="13" width="4.5546875" style="23" customWidth="1"/>
    <col min="14" max="14" width="2.6640625" style="23" bestFit="1" customWidth="1"/>
    <col min="15" max="15" width="4.6640625" style="23" customWidth="1"/>
    <col min="16" max="16" width="2.6640625" style="23" bestFit="1" customWidth="1"/>
    <col min="17" max="17" width="4.5546875" style="23" customWidth="1"/>
    <col min="18" max="18" width="2.6640625" style="23" bestFit="1" customWidth="1"/>
    <col min="19" max="19" width="4.5546875" style="23" customWidth="1"/>
    <col min="20" max="20" width="2.6640625" style="23" bestFit="1" customWidth="1"/>
    <col min="21" max="21" width="4.5546875" style="23" customWidth="1"/>
    <col min="22" max="22" width="2.6640625" style="23" bestFit="1" customWidth="1"/>
    <col min="23" max="23" width="4.5546875" style="23" customWidth="1"/>
    <col min="24" max="24" width="2.6640625" style="23" bestFit="1" customWidth="1"/>
    <col min="25" max="25" width="4.77734375" style="23" customWidth="1"/>
    <col min="26" max="26" width="2.6640625" style="23" bestFit="1" customWidth="1"/>
    <col min="27" max="27" width="4.5546875" style="23" customWidth="1"/>
    <col min="28" max="28" width="2.6640625" style="23" bestFit="1" customWidth="1"/>
    <col min="29" max="29" width="4.5546875" style="23" customWidth="1"/>
    <col min="30" max="30" width="2.6640625" style="23" bestFit="1" customWidth="1"/>
    <col min="31" max="31" width="5.5546875" style="23" customWidth="1"/>
    <col min="32" max="32" width="2.6640625" style="23" bestFit="1" customWidth="1"/>
    <col min="33" max="33" width="3.5546875" style="23" bestFit="1" customWidth="1"/>
    <col min="34" max="34" width="5.5546875" style="23" bestFit="1" customWidth="1"/>
    <col min="35" max="35" width="3.5546875" style="23" customWidth="1"/>
    <col min="36" max="36" width="3.5546875" style="23" bestFit="1" customWidth="1"/>
    <col min="37" max="16384" width="1.77734375" style="23"/>
  </cols>
  <sheetData>
    <row r="1" spans="1:38" s="25" customFormat="1" ht="13.5" customHeight="1" x14ac:dyDescent="0.2">
      <c r="A1" s="191" t="s">
        <v>49</v>
      </c>
      <c r="B1" s="192"/>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1"/>
      <c r="AL1" s="24"/>
    </row>
    <row r="2" spans="1:38" s="25" customFormat="1" ht="13.5" customHeight="1" thickBot="1" x14ac:dyDescent="0.25">
      <c r="A2" s="191"/>
      <c r="B2" s="192"/>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1"/>
      <c r="AI2" s="191"/>
      <c r="AJ2" s="191"/>
      <c r="AL2" s="24"/>
    </row>
    <row r="3" spans="1:38" s="25" customFormat="1" ht="33.75" customHeight="1" thickBot="1" x14ac:dyDescent="0.25">
      <c r="A3" s="191"/>
      <c r="B3" s="192"/>
      <c r="C3" s="193"/>
      <c r="D3" s="193"/>
      <c r="E3" s="193"/>
      <c r="F3" s="193"/>
      <c r="G3" s="193"/>
      <c r="H3" s="193"/>
      <c r="I3" s="193"/>
      <c r="J3" s="193"/>
      <c r="K3" s="193"/>
      <c r="L3" s="193"/>
      <c r="M3" s="193"/>
      <c r="N3" s="193"/>
      <c r="O3" s="193"/>
      <c r="P3" s="193"/>
      <c r="Q3" s="193"/>
      <c r="R3" s="193"/>
      <c r="S3" s="193"/>
      <c r="T3" s="193"/>
      <c r="U3" s="193"/>
      <c r="V3" s="193"/>
      <c r="W3" s="193"/>
      <c r="X3" s="193"/>
      <c r="Y3" s="193"/>
      <c r="Z3" s="194" t="s">
        <v>51</v>
      </c>
      <c r="AA3" s="195"/>
      <c r="AB3" s="195"/>
      <c r="AC3" s="357">
        <f>'変更交付申請書(別記様式第4号)'!AO10</f>
        <v>0</v>
      </c>
      <c r="AD3" s="357"/>
      <c r="AE3" s="357"/>
      <c r="AF3" s="357"/>
      <c r="AG3" s="357"/>
      <c r="AH3" s="357"/>
      <c r="AI3" s="357"/>
      <c r="AJ3" s="357"/>
      <c r="AK3" s="187"/>
      <c r="AL3" s="24"/>
    </row>
    <row r="4" spans="1:38" s="25" customFormat="1" ht="13.5" customHeight="1" x14ac:dyDescent="0.2">
      <c r="A4" s="191"/>
      <c r="B4" s="192"/>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24"/>
      <c r="AL4" s="24"/>
    </row>
    <row r="5" spans="1:38" s="25" customFormat="1" ht="27" customHeight="1" x14ac:dyDescent="0.2">
      <c r="A5" s="191"/>
      <c r="B5" s="196" t="s">
        <v>16</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88"/>
      <c r="AL5" s="24"/>
    </row>
    <row r="6" spans="1:38" s="25" customFormat="1" ht="13.5" customHeight="1" x14ac:dyDescent="0.2">
      <c r="A6" s="191"/>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24"/>
      <c r="AL6" s="24"/>
    </row>
    <row r="7" spans="1:38" s="26" customFormat="1" ht="18.600000000000001" customHeight="1" thickBot="1" x14ac:dyDescent="0.25">
      <c r="A7" s="198"/>
      <c r="B7" s="199" t="s">
        <v>0</v>
      </c>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row>
    <row r="8" spans="1:38" s="26" customFormat="1" ht="14.4" customHeight="1" x14ac:dyDescent="0.2">
      <c r="A8" s="198"/>
      <c r="B8" s="198"/>
      <c r="C8" s="361" t="s">
        <v>1</v>
      </c>
      <c r="D8" s="362"/>
      <c r="E8" s="363" t="s">
        <v>250</v>
      </c>
      <c r="F8" s="364"/>
      <c r="G8" s="200" t="s">
        <v>52</v>
      </c>
      <c r="H8" s="200"/>
      <c r="I8" s="200"/>
      <c r="J8" s="200"/>
      <c r="K8" s="200"/>
      <c r="L8" s="201"/>
      <c r="M8" s="201"/>
      <c r="N8" s="201"/>
      <c r="O8" s="201"/>
      <c r="P8" s="201"/>
      <c r="Q8" s="201"/>
      <c r="R8" s="200"/>
      <c r="S8" s="200"/>
      <c r="T8" s="200"/>
      <c r="U8" s="200"/>
      <c r="V8" s="200"/>
      <c r="W8" s="200"/>
      <c r="X8" s="200"/>
      <c r="Y8" s="200"/>
      <c r="Z8" s="200"/>
      <c r="AA8" s="200"/>
      <c r="AB8" s="200"/>
      <c r="AC8" s="200"/>
      <c r="AD8" s="200"/>
      <c r="AE8" s="200" t="s">
        <v>251</v>
      </c>
      <c r="AF8" s="202"/>
      <c r="AG8" s="281"/>
      <c r="AH8" s="203" t="s">
        <v>252</v>
      </c>
      <c r="AI8" s="282"/>
      <c r="AJ8" s="204" t="s">
        <v>2</v>
      </c>
    </row>
    <row r="9" spans="1:38" ht="24" customHeight="1" x14ac:dyDescent="0.15">
      <c r="A9" s="197"/>
      <c r="B9" s="197"/>
      <c r="C9" s="205" t="s">
        <v>253</v>
      </c>
      <c r="D9" s="206" t="s">
        <v>5</v>
      </c>
      <c r="E9" s="365"/>
      <c r="F9" s="366"/>
      <c r="G9" s="207" t="s">
        <v>23</v>
      </c>
      <c r="H9" s="207"/>
      <c r="I9" s="207" t="s">
        <v>254</v>
      </c>
      <c r="J9" s="207"/>
      <c r="K9" s="207" t="s">
        <v>255</v>
      </c>
      <c r="L9" s="207"/>
      <c r="M9" s="207" t="s">
        <v>256</v>
      </c>
      <c r="N9" s="207"/>
      <c r="O9" s="207" t="s">
        <v>257</v>
      </c>
      <c r="P9" s="207"/>
      <c r="Q9" s="207" t="s">
        <v>258</v>
      </c>
      <c r="R9" s="207"/>
      <c r="S9" s="207" t="s">
        <v>259</v>
      </c>
      <c r="T9" s="207"/>
      <c r="U9" s="207" t="s">
        <v>260</v>
      </c>
      <c r="V9" s="207"/>
      <c r="W9" s="207" t="s">
        <v>261</v>
      </c>
      <c r="X9" s="207"/>
      <c r="Y9" s="207" t="s">
        <v>262</v>
      </c>
      <c r="Z9" s="207"/>
      <c r="AA9" s="207" t="s">
        <v>263</v>
      </c>
      <c r="AB9" s="207"/>
      <c r="AC9" s="207" t="s">
        <v>264</v>
      </c>
      <c r="AD9" s="207"/>
      <c r="AE9" s="207" t="s">
        <v>265</v>
      </c>
      <c r="AF9" s="207"/>
      <c r="AG9" s="278" t="s">
        <v>266</v>
      </c>
      <c r="AH9" s="279"/>
      <c r="AI9" s="279"/>
      <c r="AJ9" s="280"/>
    </row>
    <row r="10" spans="1:38" ht="18.600000000000001" customHeight="1" x14ac:dyDescent="0.15">
      <c r="A10" s="197"/>
      <c r="B10" s="197"/>
      <c r="C10" s="208" t="s">
        <v>13</v>
      </c>
      <c r="D10" s="209" t="s">
        <v>15</v>
      </c>
      <c r="E10" s="367">
        <f>IF(Q17="○",17000,8000)</f>
        <v>8000</v>
      </c>
      <c r="F10" s="369" t="s">
        <v>6</v>
      </c>
      <c r="G10" s="284"/>
      <c r="H10" s="210" t="s">
        <v>7</v>
      </c>
      <c r="I10" s="284"/>
      <c r="J10" s="210" t="s">
        <v>7</v>
      </c>
      <c r="K10" s="284"/>
      <c r="L10" s="210" t="s">
        <v>7</v>
      </c>
      <c r="M10" s="284"/>
      <c r="N10" s="210" t="s">
        <v>7</v>
      </c>
      <c r="O10" s="284"/>
      <c r="P10" s="210" t="s">
        <v>7</v>
      </c>
      <c r="Q10" s="284"/>
      <c r="R10" s="210" t="s">
        <v>7</v>
      </c>
      <c r="S10" s="284"/>
      <c r="T10" s="210" t="s">
        <v>7</v>
      </c>
      <c r="U10" s="284"/>
      <c r="V10" s="210" t="s">
        <v>7</v>
      </c>
      <c r="W10" s="284"/>
      <c r="X10" s="210" t="s">
        <v>7</v>
      </c>
      <c r="Y10" s="284"/>
      <c r="Z10" s="210" t="s">
        <v>7</v>
      </c>
      <c r="AA10" s="284"/>
      <c r="AB10" s="210" t="s">
        <v>7</v>
      </c>
      <c r="AC10" s="284"/>
      <c r="AD10" s="210" t="s">
        <v>7</v>
      </c>
      <c r="AE10" s="286">
        <f>G10+I10+K10+M10+O10+Q10+S10+U10+W10+Y10+AA10+AC10</f>
        <v>0</v>
      </c>
      <c r="AF10" s="211" t="s">
        <v>7</v>
      </c>
      <c r="AG10" s="371">
        <f>$E$10*AE10</f>
        <v>0</v>
      </c>
      <c r="AH10" s="371"/>
      <c r="AI10" s="371"/>
      <c r="AJ10" s="212" t="s">
        <v>6</v>
      </c>
    </row>
    <row r="11" spans="1:38" ht="18.600000000000001" customHeight="1" x14ac:dyDescent="0.15">
      <c r="A11" s="197"/>
      <c r="B11" s="197"/>
      <c r="C11" s="208" t="s">
        <v>267</v>
      </c>
      <c r="D11" s="209" t="s">
        <v>9</v>
      </c>
      <c r="E11" s="368"/>
      <c r="F11" s="370"/>
      <c r="G11" s="284"/>
      <c r="H11" s="210" t="s">
        <v>7</v>
      </c>
      <c r="I11" s="284"/>
      <c r="J11" s="210" t="s">
        <v>7</v>
      </c>
      <c r="K11" s="284"/>
      <c r="L11" s="210" t="s">
        <v>7</v>
      </c>
      <c r="M11" s="284"/>
      <c r="N11" s="210" t="s">
        <v>7</v>
      </c>
      <c r="O11" s="284"/>
      <c r="P11" s="210" t="s">
        <v>7</v>
      </c>
      <c r="Q11" s="284"/>
      <c r="R11" s="210" t="s">
        <v>7</v>
      </c>
      <c r="S11" s="284"/>
      <c r="T11" s="210" t="s">
        <v>7</v>
      </c>
      <c r="U11" s="284"/>
      <c r="V11" s="210" t="s">
        <v>7</v>
      </c>
      <c r="W11" s="284"/>
      <c r="X11" s="210" t="s">
        <v>7</v>
      </c>
      <c r="Y11" s="284"/>
      <c r="Z11" s="210" t="s">
        <v>7</v>
      </c>
      <c r="AA11" s="284"/>
      <c r="AB11" s="210" t="s">
        <v>7</v>
      </c>
      <c r="AC11" s="284"/>
      <c r="AD11" s="210" t="s">
        <v>7</v>
      </c>
      <c r="AE11" s="286">
        <f t="shared" ref="AE11:AE14" si="0">G11+I11+K11+M11+O11+Q11+S11+U11+W11+Y11+AA11+AC11</f>
        <v>0</v>
      </c>
      <c r="AF11" s="211" t="s">
        <v>7</v>
      </c>
      <c r="AG11" s="371">
        <f t="shared" ref="AG11:AG14" si="1">$E$10*AE11</f>
        <v>0</v>
      </c>
      <c r="AH11" s="371"/>
      <c r="AI11" s="371"/>
      <c r="AJ11" s="212" t="s">
        <v>6</v>
      </c>
    </row>
    <row r="12" spans="1:38" s="26" customFormat="1" ht="18.600000000000001" customHeight="1" x14ac:dyDescent="0.2">
      <c r="A12" s="198"/>
      <c r="B12" s="198"/>
      <c r="C12" s="208" t="s">
        <v>268</v>
      </c>
      <c r="D12" s="209" t="s">
        <v>10</v>
      </c>
      <c r="E12" s="368"/>
      <c r="F12" s="370"/>
      <c r="G12" s="284"/>
      <c r="H12" s="210" t="s">
        <v>7</v>
      </c>
      <c r="I12" s="284"/>
      <c r="J12" s="210" t="s">
        <v>7</v>
      </c>
      <c r="K12" s="284"/>
      <c r="L12" s="210" t="s">
        <v>7</v>
      </c>
      <c r="M12" s="284"/>
      <c r="N12" s="210" t="s">
        <v>7</v>
      </c>
      <c r="O12" s="284"/>
      <c r="P12" s="210" t="s">
        <v>7</v>
      </c>
      <c r="Q12" s="284"/>
      <c r="R12" s="210" t="s">
        <v>7</v>
      </c>
      <c r="S12" s="284"/>
      <c r="T12" s="210" t="s">
        <v>7</v>
      </c>
      <c r="U12" s="284"/>
      <c r="V12" s="210" t="s">
        <v>7</v>
      </c>
      <c r="W12" s="284"/>
      <c r="X12" s="210" t="s">
        <v>7</v>
      </c>
      <c r="Y12" s="284"/>
      <c r="Z12" s="210" t="s">
        <v>7</v>
      </c>
      <c r="AA12" s="284"/>
      <c r="AB12" s="210" t="s">
        <v>7</v>
      </c>
      <c r="AC12" s="284"/>
      <c r="AD12" s="210" t="s">
        <v>7</v>
      </c>
      <c r="AE12" s="286">
        <f t="shared" si="0"/>
        <v>0</v>
      </c>
      <c r="AF12" s="211" t="s">
        <v>7</v>
      </c>
      <c r="AG12" s="371">
        <f t="shared" si="1"/>
        <v>0</v>
      </c>
      <c r="AH12" s="371"/>
      <c r="AI12" s="371"/>
      <c r="AJ12" s="212" t="s">
        <v>6</v>
      </c>
    </row>
    <row r="13" spans="1:38" s="189" customFormat="1" ht="18.600000000000001" customHeight="1" x14ac:dyDescent="0.15">
      <c r="A13" s="213"/>
      <c r="B13" s="213"/>
      <c r="C13" s="208" t="s">
        <v>269</v>
      </c>
      <c r="D13" s="209" t="s">
        <v>270</v>
      </c>
      <c r="E13" s="368"/>
      <c r="F13" s="370"/>
      <c r="G13" s="284"/>
      <c r="H13" s="210" t="s">
        <v>7</v>
      </c>
      <c r="I13" s="284"/>
      <c r="J13" s="210" t="s">
        <v>7</v>
      </c>
      <c r="K13" s="284"/>
      <c r="L13" s="210" t="s">
        <v>7</v>
      </c>
      <c r="M13" s="284"/>
      <c r="N13" s="210" t="s">
        <v>7</v>
      </c>
      <c r="O13" s="284"/>
      <c r="P13" s="210" t="s">
        <v>7</v>
      </c>
      <c r="Q13" s="284"/>
      <c r="R13" s="210" t="s">
        <v>7</v>
      </c>
      <c r="S13" s="284"/>
      <c r="T13" s="210" t="s">
        <v>7</v>
      </c>
      <c r="U13" s="284"/>
      <c r="V13" s="210" t="s">
        <v>7</v>
      </c>
      <c r="W13" s="284"/>
      <c r="X13" s="210" t="s">
        <v>7</v>
      </c>
      <c r="Y13" s="284"/>
      <c r="Z13" s="210" t="s">
        <v>7</v>
      </c>
      <c r="AA13" s="284"/>
      <c r="AB13" s="210" t="s">
        <v>7</v>
      </c>
      <c r="AC13" s="284"/>
      <c r="AD13" s="210" t="s">
        <v>7</v>
      </c>
      <c r="AE13" s="286">
        <f t="shared" si="0"/>
        <v>0</v>
      </c>
      <c r="AF13" s="211" t="s">
        <v>7</v>
      </c>
      <c r="AG13" s="371">
        <f t="shared" si="1"/>
        <v>0</v>
      </c>
      <c r="AH13" s="371"/>
      <c r="AI13" s="371"/>
      <c r="AJ13" s="212" t="s">
        <v>6</v>
      </c>
    </row>
    <row r="14" spans="1:38" s="189" customFormat="1" ht="18" customHeight="1" thickBot="1" x14ac:dyDescent="0.2">
      <c r="A14" s="213"/>
      <c r="B14" s="213"/>
      <c r="C14" s="251" t="s">
        <v>271</v>
      </c>
      <c r="D14" s="252" t="s">
        <v>272</v>
      </c>
      <c r="E14" s="368"/>
      <c r="F14" s="370"/>
      <c r="G14" s="285"/>
      <c r="H14" s="253" t="s">
        <v>7</v>
      </c>
      <c r="I14" s="285"/>
      <c r="J14" s="253" t="s">
        <v>7</v>
      </c>
      <c r="K14" s="285"/>
      <c r="L14" s="253" t="s">
        <v>7</v>
      </c>
      <c r="M14" s="285"/>
      <c r="N14" s="253" t="s">
        <v>7</v>
      </c>
      <c r="O14" s="285"/>
      <c r="P14" s="253" t="s">
        <v>7</v>
      </c>
      <c r="Q14" s="285"/>
      <c r="R14" s="253" t="s">
        <v>7</v>
      </c>
      <c r="S14" s="285"/>
      <c r="T14" s="254" t="s">
        <v>7</v>
      </c>
      <c r="U14" s="285"/>
      <c r="V14" s="253" t="s">
        <v>7</v>
      </c>
      <c r="W14" s="285"/>
      <c r="X14" s="253" t="s">
        <v>7</v>
      </c>
      <c r="Y14" s="285"/>
      <c r="Z14" s="253" t="s">
        <v>7</v>
      </c>
      <c r="AA14" s="285"/>
      <c r="AB14" s="253" t="s">
        <v>7</v>
      </c>
      <c r="AC14" s="285"/>
      <c r="AD14" s="253" t="s">
        <v>7</v>
      </c>
      <c r="AE14" s="286">
        <f t="shared" si="0"/>
        <v>0</v>
      </c>
      <c r="AF14" s="255" t="s">
        <v>7</v>
      </c>
      <c r="AG14" s="371">
        <f t="shared" si="1"/>
        <v>0</v>
      </c>
      <c r="AH14" s="371"/>
      <c r="AI14" s="371"/>
      <c r="AJ14" s="212" t="s">
        <v>6</v>
      </c>
    </row>
    <row r="15" spans="1:38" s="27" customFormat="1" ht="18.75" customHeight="1" thickTop="1" thickBot="1" x14ac:dyDescent="0.2">
      <c r="A15" s="213"/>
      <c r="B15" s="213"/>
      <c r="C15" s="214" t="s">
        <v>8</v>
      </c>
      <c r="D15" s="215"/>
      <c r="E15" s="216"/>
      <c r="F15" s="217" t="s">
        <v>6</v>
      </c>
      <c r="G15" s="283">
        <f>SUM(G10:G14)</f>
        <v>0</v>
      </c>
      <c r="H15" s="218" t="s">
        <v>7</v>
      </c>
      <c r="I15" s="283">
        <f>SUM(I10:I14)</f>
        <v>0</v>
      </c>
      <c r="J15" s="218" t="s">
        <v>7</v>
      </c>
      <c r="K15" s="283">
        <f t="shared" ref="K15:AC15" si="2">SUM(K10:K14)</f>
        <v>0</v>
      </c>
      <c r="L15" s="218" t="s">
        <v>7</v>
      </c>
      <c r="M15" s="283">
        <f t="shared" si="2"/>
        <v>0</v>
      </c>
      <c r="N15" s="218" t="s">
        <v>7</v>
      </c>
      <c r="O15" s="283">
        <f t="shared" si="2"/>
        <v>0</v>
      </c>
      <c r="P15" s="218" t="s">
        <v>7</v>
      </c>
      <c r="Q15" s="283">
        <f t="shared" si="2"/>
        <v>0</v>
      </c>
      <c r="R15" s="218" t="s">
        <v>7</v>
      </c>
      <c r="S15" s="283">
        <f t="shared" si="2"/>
        <v>0</v>
      </c>
      <c r="T15" s="218" t="s">
        <v>7</v>
      </c>
      <c r="U15" s="283">
        <f t="shared" si="2"/>
        <v>0</v>
      </c>
      <c r="V15" s="218" t="s">
        <v>7</v>
      </c>
      <c r="W15" s="283">
        <f t="shared" si="2"/>
        <v>0</v>
      </c>
      <c r="X15" s="218" t="s">
        <v>7</v>
      </c>
      <c r="Y15" s="283">
        <f t="shared" si="2"/>
        <v>0</v>
      </c>
      <c r="Z15" s="218" t="s">
        <v>7</v>
      </c>
      <c r="AA15" s="283">
        <f t="shared" si="2"/>
        <v>0</v>
      </c>
      <c r="AB15" s="218" t="s">
        <v>7</v>
      </c>
      <c r="AC15" s="283">
        <f t="shared" si="2"/>
        <v>0</v>
      </c>
      <c r="AD15" s="218" t="s">
        <v>7</v>
      </c>
      <c r="AE15" s="283">
        <f>SUM(AE10:AE14)</f>
        <v>0</v>
      </c>
      <c r="AF15" s="218" t="s">
        <v>7</v>
      </c>
      <c r="AG15" s="359">
        <f>SUM(AG10:AI14)</f>
        <v>0</v>
      </c>
      <c r="AH15" s="359"/>
      <c r="AI15" s="359"/>
      <c r="AJ15" s="219" t="s">
        <v>6</v>
      </c>
    </row>
    <row r="16" spans="1:38" s="27" customFormat="1" ht="18.75" customHeight="1" thickBot="1" x14ac:dyDescent="0.2">
      <c r="A16" s="213"/>
      <c r="B16" s="213"/>
      <c r="C16" s="213"/>
      <c r="D16" s="220"/>
      <c r="E16" s="220"/>
      <c r="F16" s="220"/>
      <c r="G16" s="220"/>
      <c r="H16" s="220"/>
      <c r="I16" s="220"/>
      <c r="J16" s="220"/>
      <c r="K16" s="220"/>
      <c r="L16" s="221"/>
      <c r="M16" s="221"/>
      <c r="N16" s="221"/>
      <c r="O16" s="221"/>
      <c r="P16" s="221"/>
      <c r="Q16" s="222"/>
      <c r="R16" s="223"/>
      <c r="S16" s="222"/>
      <c r="T16" s="223"/>
      <c r="U16" s="222"/>
      <c r="V16" s="223"/>
      <c r="W16" s="222"/>
      <c r="X16" s="223"/>
      <c r="Y16" s="222"/>
      <c r="Z16" s="223"/>
      <c r="AA16" s="222"/>
      <c r="AB16" s="223"/>
      <c r="AC16" s="222"/>
      <c r="AD16" s="223"/>
      <c r="AE16" s="222"/>
      <c r="AF16" s="223"/>
      <c r="AG16" s="222"/>
      <c r="AH16" s="222"/>
      <c r="AI16" s="223"/>
      <c r="AJ16" s="223"/>
    </row>
    <row r="17" spans="1:54" ht="18" customHeight="1" thickBot="1" x14ac:dyDescent="0.2">
      <c r="A17" s="197"/>
      <c r="B17" s="197"/>
      <c r="C17" s="224" t="s">
        <v>273</v>
      </c>
      <c r="D17" s="225"/>
      <c r="E17" s="225"/>
      <c r="F17" s="226"/>
      <c r="G17" s="226"/>
      <c r="H17" s="226"/>
      <c r="I17" s="226"/>
      <c r="J17" s="226"/>
      <c r="K17" s="226"/>
      <c r="L17" s="226"/>
      <c r="M17" s="225"/>
      <c r="N17" s="226"/>
      <c r="O17" s="226"/>
      <c r="P17" s="227"/>
      <c r="Q17" s="261"/>
      <c r="R17" s="198"/>
      <c r="S17" s="198"/>
      <c r="T17" s="198"/>
      <c r="U17" s="198"/>
      <c r="V17" s="198"/>
      <c r="W17" s="198"/>
      <c r="X17" s="198"/>
      <c r="Y17" s="198"/>
      <c r="Z17" s="228"/>
      <c r="AA17" s="198"/>
      <c r="AB17" s="198"/>
      <c r="AC17" s="197"/>
      <c r="AD17" s="197"/>
      <c r="AE17" s="197"/>
      <c r="AF17" s="197"/>
      <c r="AG17" s="197"/>
      <c r="AH17" s="197"/>
      <c r="AI17" s="197"/>
      <c r="AJ17" s="197"/>
    </row>
    <row r="18" spans="1:54" ht="18" customHeight="1" x14ac:dyDescent="0.15">
      <c r="A18" s="197"/>
      <c r="B18" s="197"/>
      <c r="C18" s="197"/>
      <c r="D18" s="229" t="s">
        <v>274</v>
      </c>
      <c r="E18" s="360" t="s">
        <v>275</v>
      </c>
      <c r="F18" s="360"/>
      <c r="G18" s="262"/>
      <c r="H18" s="230" t="s">
        <v>276</v>
      </c>
      <c r="I18" s="262"/>
      <c r="J18" s="231" t="s">
        <v>2</v>
      </c>
      <c r="K18" s="262"/>
      <c r="L18" s="229" t="s">
        <v>277</v>
      </c>
      <c r="M18" s="213"/>
      <c r="N18" s="213"/>
      <c r="O18" s="213"/>
      <c r="P18" s="213"/>
      <c r="Q18" s="213"/>
      <c r="R18" s="213"/>
      <c r="S18" s="213"/>
      <c r="T18" s="213"/>
      <c r="U18" s="197"/>
      <c r="V18" s="197"/>
      <c r="W18" s="197"/>
      <c r="X18" s="197"/>
      <c r="Y18" s="197"/>
      <c r="Z18" s="197"/>
      <c r="AA18" s="197"/>
      <c r="AB18" s="197"/>
      <c r="AC18" s="197"/>
      <c r="AD18" s="197"/>
      <c r="AE18" s="197"/>
      <c r="AF18" s="197"/>
      <c r="AG18" s="197"/>
      <c r="AH18" s="197"/>
      <c r="AI18" s="197"/>
      <c r="AJ18" s="197"/>
    </row>
    <row r="19" spans="1:54" s="27" customFormat="1" ht="18.600000000000001" customHeight="1" x14ac:dyDescent="0.15">
      <c r="A19" s="213"/>
      <c r="B19" s="213"/>
      <c r="C19" s="213"/>
      <c r="D19" s="220"/>
      <c r="E19" s="220"/>
      <c r="F19" s="232"/>
      <c r="G19" s="232"/>
      <c r="H19" s="232"/>
      <c r="I19" s="232"/>
      <c r="J19" s="232"/>
      <c r="K19" s="232"/>
      <c r="L19" s="232"/>
      <c r="M19" s="232"/>
      <c r="N19" s="232"/>
      <c r="O19" s="232"/>
      <c r="P19" s="232"/>
      <c r="Q19" s="232"/>
      <c r="R19" s="233"/>
      <c r="S19" s="233"/>
      <c r="T19" s="233"/>
      <c r="U19" s="234"/>
      <c r="V19" s="234"/>
      <c r="W19" s="234"/>
      <c r="X19" s="222"/>
      <c r="Y19" s="235"/>
      <c r="Z19" s="235"/>
      <c r="AA19" s="235"/>
      <c r="AB19" s="235"/>
      <c r="AC19" s="232"/>
      <c r="AD19" s="232"/>
      <c r="AE19" s="213"/>
      <c r="AF19" s="213"/>
      <c r="AG19" s="213"/>
      <c r="AH19" s="213"/>
      <c r="AI19" s="213"/>
      <c r="AJ19" s="213"/>
    </row>
    <row r="20" spans="1:54" s="27" customFormat="1" ht="18.600000000000001" customHeight="1" thickBot="1" x14ac:dyDescent="0.2">
      <c r="A20" s="213"/>
      <c r="B20" s="199" t="s">
        <v>11</v>
      </c>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36"/>
      <c r="AF20" s="213"/>
      <c r="AG20" s="213"/>
      <c r="AH20" s="213"/>
      <c r="AI20" s="213"/>
      <c r="AJ20" s="213"/>
    </row>
    <row r="21" spans="1:54" s="27" customFormat="1" ht="18.75" customHeight="1" x14ac:dyDescent="0.15">
      <c r="A21" s="213"/>
      <c r="B21" s="213"/>
      <c r="C21" s="237" t="s">
        <v>1</v>
      </c>
      <c r="D21" s="238"/>
      <c r="E21" s="238"/>
      <c r="F21" s="238"/>
      <c r="G21" s="200" t="s">
        <v>12</v>
      </c>
      <c r="H21" s="200"/>
      <c r="I21" s="200"/>
      <c r="J21" s="200"/>
      <c r="K21" s="200"/>
      <c r="L21" s="200"/>
      <c r="M21" s="200"/>
      <c r="N21" s="200"/>
      <c r="O21" s="200"/>
      <c r="P21" s="200"/>
      <c r="Q21" s="200"/>
      <c r="R21" s="200"/>
      <c r="S21" s="200"/>
      <c r="T21" s="200"/>
      <c r="U21" s="200"/>
      <c r="V21" s="200"/>
      <c r="W21" s="200"/>
      <c r="X21" s="200"/>
      <c r="Y21" s="200"/>
      <c r="Z21" s="239"/>
      <c r="AA21" s="239"/>
      <c r="AB21" s="239"/>
      <c r="AC21" s="239"/>
      <c r="AD21" s="240"/>
      <c r="AE21" s="213"/>
      <c r="AF21" s="213"/>
      <c r="AG21" s="213"/>
      <c r="AH21" s="213"/>
      <c r="AI21" s="213"/>
      <c r="AJ21" s="213"/>
    </row>
    <row r="22" spans="1:54" s="27" customFormat="1" ht="18.600000000000001" customHeight="1" x14ac:dyDescent="0.15">
      <c r="A22" s="213"/>
      <c r="B22" s="213"/>
      <c r="C22" s="241" t="s">
        <v>4</v>
      </c>
      <c r="D22" s="207" t="s">
        <v>5</v>
      </c>
      <c r="E22" s="207"/>
      <c r="F22" s="207"/>
      <c r="G22" s="242" t="s">
        <v>23</v>
      </c>
      <c r="H22" s="242"/>
      <c r="I22" s="242" t="s">
        <v>254</v>
      </c>
      <c r="J22" s="242"/>
      <c r="K22" s="242" t="s">
        <v>255</v>
      </c>
      <c r="L22" s="242"/>
      <c r="M22" s="242" t="s">
        <v>256</v>
      </c>
      <c r="N22" s="242"/>
      <c r="O22" s="242" t="s">
        <v>257</v>
      </c>
      <c r="P22" s="242"/>
      <c r="Q22" s="242" t="s">
        <v>258</v>
      </c>
      <c r="R22" s="242"/>
      <c r="S22" s="242" t="s">
        <v>259</v>
      </c>
      <c r="T22" s="242"/>
      <c r="U22" s="242" t="s">
        <v>260</v>
      </c>
      <c r="V22" s="242"/>
      <c r="W22" s="242" t="s">
        <v>261</v>
      </c>
      <c r="X22" s="242"/>
      <c r="Y22" s="242" t="s">
        <v>262</v>
      </c>
      <c r="Z22" s="243"/>
      <c r="AA22" s="242" t="s">
        <v>263</v>
      </c>
      <c r="AB22" s="242"/>
      <c r="AC22" s="242" t="s">
        <v>264</v>
      </c>
      <c r="AD22" s="244"/>
      <c r="AE22" s="213"/>
      <c r="AF22" s="213"/>
      <c r="AG22" s="213"/>
      <c r="AH22" s="213"/>
      <c r="AI22" s="213"/>
      <c r="AJ22" s="213"/>
    </row>
    <row r="23" spans="1:54" s="27" customFormat="1" ht="18.600000000000001" customHeight="1" x14ac:dyDescent="0.15">
      <c r="A23" s="213"/>
      <c r="B23" s="213"/>
      <c r="C23" s="245" t="s">
        <v>13</v>
      </c>
      <c r="D23" s="207" t="s">
        <v>15</v>
      </c>
      <c r="E23" s="207"/>
      <c r="F23" s="207"/>
      <c r="G23" s="284"/>
      <c r="H23" s="210" t="s">
        <v>7</v>
      </c>
      <c r="I23" s="284"/>
      <c r="J23" s="210" t="s">
        <v>7</v>
      </c>
      <c r="K23" s="284"/>
      <c r="L23" s="210" t="s">
        <v>7</v>
      </c>
      <c r="M23" s="284"/>
      <c r="N23" s="210" t="s">
        <v>7</v>
      </c>
      <c r="O23" s="284"/>
      <c r="P23" s="210" t="s">
        <v>7</v>
      </c>
      <c r="Q23" s="284"/>
      <c r="R23" s="210" t="s">
        <v>7</v>
      </c>
      <c r="S23" s="284"/>
      <c r="T23" s="210" t="s">
        <v>7</v>
      </c>
      <c r="U23" s="284"/>
      <c r="V23" s="210" t="s">
        <v>7</v>
      </c>
      <c r="W23" s="284"/>
      <c r="X23" s="210" t="s">
        <v>7</v>
      </c>
      <c r="Y23" s="284"/>
      <c r="Z23" s="210" t="s">
        <v>7</v>
      </c>
      <c r="AA23" s="284"/>
      <c r="AB23" s="210" t="s">
        <v>7</v>
      </c>
      <c r="AC23" s="284"/>
      <c r="AD23" s="246" t="s">
        <v>7</v>
      </c>
      <c r="AE23" s="213"/>
      <c r="AF23" s="213"/>
      <c r="AG23" s="213"/>
      <c r="AH23" s="213"/>
      <c r="AI23" s="213"/>
      <c r="AJ23" s="213"/>
    </row>
    <row r="24" spans="1:54" s="29" customFormat="1" ht="18.600000000000001" customHeight="1" x14ac:dyDescent="0.15">
      <c r="A24" s="233"/>
      <c r="B24" s="233"/>
      <c r="C24" s="245" t="s">
        <v>267</v>
      </c>
      <c r="D24" s="207" t="s">
        <v>9</v>
      </c>
      <c r="E24" s="207"/>
      <c r="F24" s="207"/>
      <c r="G24" s="284"/>
      <c r="H24" s="210" t="s">
        <v>7</v>
      </c>
      <c r="I24" s="284"/>
      <c r="J24" s="210" t="s">
        <v>7</v>
      </c>
      <c r="K24" s="284"/>
      <c r="L24" s="210" t="s">
        <v>7</v>
      </c>
      <c r="M24" s="284"/>
      <c r="N24" s="210" t="s">
        <v>7</v>
      </c>
      <c r="O24" s="284"/>
      <c r="P24" s="210" t="s">
        <v>7</v>
      </c>
      <c r="Q24" s="284"/>
      <c r="R24" s="210" t="s">
        <v>7</v>
      </c>
      <c r="S24" s="284"/>
      <c r="T24" s="210" t="s">
        <v>7</v>
      </c>
      <c r="U24" s="284"/>
      <c r="V24" s="210" t="s">
        <v>7</v>
      </c>
      <c r="W24" s="284"/>
      <c r="X24" s="210" t="s">
        <v>7</v>
      </c>
      <c r="Y24" s="284"/>
      <c r="Z24" s="210" t="s">
        <v>7</v>
      </c>
      <c r="AA24" s="284"/>
      <c r="AB24" s="210" t="s">
        <v>7</v>
      </c>
      <c r="AC24" s="284"/>
      <c r="AD24" s="246" t="s">
        <v>7</v>
      </c>
      <c r="AE24" s="233"/>
      <c r="AF24" s="233"/>
      <c r="AG24" s="233"/>
      <c r="AH24" s="233"/>
      <c r="AI24" s="233"/>
      <c r="AJ24" s="233"/>
    </row>
    <row r="25" spans="1:54" s="27" customFormat="1" ht="18.75" customHeight="1" x14ac:dyDescent="0.15">
      <c r="A25" s="213"/>
      <c r="B25" s="213"/>
      <c r="C25" s="245" t="s">
        <v>268</v>
      </c>
      <c r="D25" s="207" t="s">
        <v>10</v>
      </c>
      <c r="E25" s="207"/>
      <c r="F25" s="207"/>
      <c r="G25" s="284"/>
      <c r="H25" s="210" t="s">
        <v>7</v>
      </c>
      <c r="I25" s="284"/>
      <c r="J25" s="210" t="s">
        <v>7</v>
      </c>
      <c r="K25" s="284"/>
      <c r="L25" s="210" t="s">
        <v>7</v>
      </c>
      <c r="M25" s="284"/>
      <c r="N25" s="210" t="s">
        <v>7</v>
      </c>
      <c r="O25" s="284"/>
      <c r="P25" s="210" t="s">
        <v>7</v>
      </c>
      <c r="Q25" s="284"/>
      <c r="R25" s="210" t="s">
        <v>7</v>
      </c>
      <c r="S25" s="284"/>
      <c r="T25" s="210" t="s">
        <v>7</v>
      </c>
      <c r="U25" s="284"/>
      <c r="V25" s="210" t="s">
        <v>7</v>
      </c>
      <c r="W25" s="284"/>
      <c r="X25" s="210" t="s">
        <v>7</v>
      </c>
      <c r="Y25" s="284"/>
      <c r="Z25" s="210" t="s">
        <v>7</v>
      </c>
      <c r="AA25" s="284"/>
      <c r="AB25" s="210" t="s">
        <v>7</v>
      </c>
      <c r="AC25" s="284"/>
      <c r="AD25" s="246" t="s">
        <v>7</v>
      </c>
      <c r="AE25" s="213"/>
      <c r="AF25" s="213"/>
      <c r="AG25" s="213"/>
      <c r="AH25" s="213"/>
      <c r="AI25" s="213"/>
      <c r="AJ25" s="213"/>
    </row>
    <row r="26" spans="1:54" s="189" customFormat="1" ht="18.75" customHeight="1" x14ac:dyDescent="0.15">
      <c r="A26" s="213"/>
      <c r="B26" s="213"/>
      <c r="C26" s="256" t="s">
        <v>269</v>
      </c>
      <c r="D26" s="257" t="s">
        <v>270</v>
      </c>
      <c r="E26" s="257"/>
      <c r="F26" s="257"/>
      <c r="G26" s="284"/>
      <c r="H26" s="253" t="s">
        <v>7</v>
      </c>
      <c r="I26" s="284"/>
      <c r="J26" s="253" t="s">
        <v>7</v>
      </c>
      <c r="K26" s="284"/>
      <c r="L26" s="253" t="s">
        <v>7</v>
      </c>
      <c r="M26" s="284"/>
      <c r="N26" s="253" t="s">
        <v>7</v>
      </c>
      <c r="O26" s="284"/>
      <c r="P26" s="253" t="s">
        <v>7</v>
      </c>
      <c r="Q26" s="284"/>
      <c r="R26" s="253" t="s">
        <v>7</v>
      </c>
      <c r="S26" s="284"/>
      <c r="T26" s="253" t="s">
        <v>7</v>
      </c>
      <c r="U26" s="284"/>
      <c r="V26" s="253" t="s">
        <v>7</v>
      </c>
      <c r="W26" s="284"/>
      <c r="X26" s="210" t="s">
        <v>7</v>
      </c>
      <c r="Y26" s="284"/>
      <c r="Z26" s="253" t="s">
        <v>7</v>
      </c>
      <c r="AA26" s="284"/>
      <c r="AB26" s="210" t="s">
        <v>7</v>
      </c>
      <c r="AC26" s="284"/>
      <c r="AD26" s="246" t="s">
        <v>7</v>
      </c>
      <c r="AE26" s="213"/>
      <c r="AF26" s="213"/>
      <c r="AG26" s="213"/>
      <c r="AH26" s="213"/>
      <c r="AI26" s="213"/>
      <c r="AJ26" s="213"/>
    </row>
    <row r="27" spans="1:54" s="189" customFormat="1" ht="18.75" customHeight="1" thickBot="1" x14ac:dyDescent="0.2">
      <c r="A27" s="213"/>
      <c r="B27" s="213"/>
      <c r="C27" s="245" t="s">
        <v>271</v>
      </c>
      <c r="D27" s="257" t="s">
        <v>272</v>
      </c>
      <c r="E27" s="258"/>
      <c r="F27" s="258"/>
      <c r="G27" s="285"/>
      <c r="H27" s="253" t="s">
        <v>7</v>
      </c>
      <c r="I27" s="285"/>
      <c r="J27" s="253" t="s">
        <v>7</v>
      </c>
      <c r="K27" s="285"/>
      <c r="L27" s="253" t="s">
        <v>7</v>
      </c>
      <c r="M27" s="285"/>
      <c r="N27" s="253" t="s">
        <v>7</v>
      </c>
      <c r="O27" s="285"/>
      <c r="P27" s="253" t="s">
        <v>7</v>
      </c>
      <c r="Q27" s="285"/>
      <c r="R27" s="259" t="s">
        <v>7</v>
      </c>
      <c r="S27" s="285"/>
      <c r="T27" s="253" t="s">
        <v>7</v>
      </c>
      <c r="U27" s="285"/>
      <c r="V27" s="253" t="s">
        <v>7</v>
      </c>
      <c r="W27" s="285"/>
      <c r="X27" s="259" t="s">
        <v>7</v>
      </c>
      <c r="Y27" s="285"/>
      <c r="Z27" s="253" t="s">
        <v>7</v>
      </c>
      <c r="AA27" s="285"/>
      <c r="AB27" s="259" t="s">
        <v>7</v>
      </c>
      <c r="AC27" s="285"/>
      <c r="AD27" s="260" t="s">
        <v>7</v>
      </c>
      <c r="AE27" s="213"/>
      <c r="AF27" s="213"/>
      <c r="AG27" s="213"/>
      <c r="AH27" s="213"/>
      <c r="AI27" s="213"/>
      <c r="AJ27" s="213"/>
    </row>
    <row r="28" spans="1:54" s="27" customFormat="1" ht="18.75" customHeight="1" thickTop="1" thickBot="1" x14ac:dyDescent="0.2">
      <c r="A28" s="213"/>
      <c r="B28" s="213"/>
      <c r="C28" s="247" t="s">
        <v>14</v>
      </c>
      <c r="D28" s="248"/>
      <c r="E28" s="249"/>
      <c r="F28" s="249"/>
      <c r="G28" s="287">
        <f>SUM(G23:G27)</f>
        <v>0</v>
      </c>
      <c r="H28" s="250" t="s">
        <v>7</v>
      </c>
      <c r="I28" s="287">
        <f>SUM(I23:I27)</f>
        <v>0</v>
      </c>
      <c r="J28" s="250" t="s">
        <v>7</v>
      </c>
      <c r="K28" s="287">
        <f t="shared" ref="K28:AA28" si="3">SUM(K23:K27)</f>
        <v>0</v>
      </c>
      <c r="L28" s="250" t="s">
        <v>7</v>
      </c>
      <c r="M28" s="287">
        <f t="shared" si="3"/>
        <v>0</v>
      </c>
      <c r="N28" s="250" t="s">
        <v>7</v>
      </c>
      <c r="O28" s="287">
        <f t="shared" si="3"/>
        <v>0</v>
      </c>
      <c r="P28" s="250" t="s">
        <v>7</v>
      </c>
      <c r="Q28" s="287">
        <f t="shared" si="3"/>
        <v>0</v>
      </c>
      <c r="R28" s="250" t="s">
        <v>7</v>
      </c>
      <c r="S28" s="287">
        <f t="shared" si="3"/>
        <v>0</v>
      </c>
      <c r="T28" s="250" t="s">
        <v>7</v>
      </c>
      <c r="U28" s="287">
        <f t="shared" si="3"/>
        <v>0</v>
      </c>
      <c r="V28" s="250" t="s">
        <v>7</v>
      </c>
      <c r="W28" s="287">
        <f t="shared" si="3"/>
        <v>0</v>
      </c>
      <c r="X28" s="250" t="s">
        <v>7</v>
      </c>
      <c r="Y28" s="287">
        <f t="shared" si="3"/>
        <v>0</v>
      </c>
      <c r="Z28" s="250" t="s">
        <v>7</v>
      </c>
      <c r="AA28" s="287">
        <f t="shared" si="3"/>
        <v>0</v>
      </c>
      <c r="AB28" s="250" t="s">
        <v>7</v>
      </c>
      <c r="AC28" s="287">
        <f>SUM(AC23:AC27)</f>
        <v>0</v>
      </c>
      <c r="AD28" s="288" t="s">
        <v>7</v>
      </c>
      <c r="AE28" s="213"/>
      <c r="AF28" s="213"/>
      <c r="AG28" s="213"/>
      <c r="AH28" s="213"/>
      <c r="AI28" s="213"/>
      <c r="AJ28" s="213"/>
    </row>
    <row r="29" spans="1:54" s="27" customFormat="1" ht="20.25" customHeight="1" thickTop="1" x14ac:dyDescent="0.2">
      <c r="C29" s="22"/>
      <c r="D29" s="22"/>
      <c r="E29" s="22"/>
      <c r="F29" s="22"/>
      <c r="G29" s="22"/>
      <c r="H29" s="22"/>
      <c r="I29" s="22"/>
      <c r="J29" s="22"/>
      <c r="K29" s="22"/>
      <c r="L29" s="22"/>
      <c r="M29" s="22"/>
      <c r="N29" s="22"/>
      <c r="O29" s="22"/>
      <c r="P29" s="22"/>
      <c r="Q29" s="22"/>
      <c r="R29" s="22"/>
      <c r="S29" s="22"/>
      <c r="T29" s="22"/>
      <c r="U29" s="22"/>
      <c r="V29" s="22"/>
      <c r="W29" s="22"/>
      <c r="X29" s="22"/>
      <c r="Y29" s="22"/>
      <c r="Z29" s="28"/>
    </row>
    <row r="30" spans="1:54" s="25" customFormat="1" ht="18" customHeight="1" x14ac:dyDescent="0.2">
      <c r="A30" s="24"/>
      <c r="B30" s="21"/>
      <c r="C30" s="23"/>
      <c r="D30" s="23"/>
      <c r="E30" s="23"/>
      <c r="F30" s="23"/>
      <c r="G30" s="23"/>
      <c r="H30" s="23"/>
      <c r="I30" s="23"/>
      <c r="J30" s="23"/>
      <c r="K30" s="23"/>
      <c r="L30" s="23"/>
      <c r="M30" s="23"/>
      <c r="N30" s="23"/>
      <c r="O30" s="23"/>
      <c r="P30" s="23"/>
      <c r="Q30" s="23"/>
      <c r="R30" s="23"/>
      <c r="S30" s="23"/>
      <c r="T30" s="23"/>
      <c r="U30" s="23"/>
      <c r="V30" s="23"/>
      <c r="W30" s="23"/>
      <c r="X30" s="23"/>
      <c r="Y30" s="23"/>
      <c r="Z30" s="22"/>
      <c r="AA30" s="22"/>
      <c r="AB30" s="22"/>
      <c r="AC30" s="22"/>
      <c r="AD30" s="22"/>
      <c r="AE30" s="22"/>
      <c r="AF30" s="22"/>
      <c r="AG30" s="22"/>
      <c r="AH30" s="24"/>
      <c r="AI30" s="24"/>
      <c r="AJ30" s="24"/>
      <c r="AK30" s="24"/>
      <c r="AL30" s="24"/>
      <c r="AW30" s="190"/>
      <c r="AX30" s="190"/>
      <c r="AY30" s="190"/>
      <c r="AZ30" s="190"/>
      <c r="BA30" s="190"/>
      <c r="BB30" s="190"/>
    </row>
    <row r="31" spans="1:54" ht="18" customHeight="1" x14ac:dyDescent="0.15">
      <c r="L31" s="358"/>
      <c r="M31" s="358"/>
      <c r="N31" s="358"/>
      <c r="O31" s="358"/>
      <c r="P31" s="358"/>
    </row>
    <row r="32" spans="1:54" ht="18" customHeight="1" x14ac:dyDescent="0.15">
      <c r="L32" s="358"/>
      <c r="M32" s="358"/>
      <c r="N32" s="358"/>
      <c r="O32" s="358"/>
      <c r="P32" s="358"/>
    </row>
  </sheetData>
  <mergeCells count="14">
    <mergeCell ref="C8:D8"/>
    <mergeCell ref="E8:F9"/>
    <mergeCell ref="E10:E14"/>
    <mergeCell ref="F10:F14"/>
    <mergeCell ref="AG10:AI10"/>
    <mergeCell ref="AG11:AI11"/>
    <mergeCell ref="AG12:AI12"/>
    <mergeCell ref="AG13:AI13"/>
    <mergeCell ref="AG14:AI14"/>
    <mergeCell ref="AC3:AJ3"/>
    <mergeCell ref="L32:P32"/>
    <mergeCell ref="L31:P31"/>
    <mergeCell ref="AG15:AI15"/>
    <mergeCell ref="E18:F18"/>
  </mergeCells>
  <phoneticPr fontId="2"/>
  <dataValidations count="2">
    <dataValidation type="list" allowBlank="1" showInputMessage="1" showErrorMessage="1" sqref="Z17 Q17">
      <formula1>"○"</formula1>
    </dataValidation>
    <dataValidation type="custom" allowBlank="1" showInputMessage="1" showErrorMessage="1" error="在籍者数が定員を超えています。_x000a_人数を定員に合わせてください。" sqref="AF10:AF14 AJ10:AJ14">
      <formula1>U23-AF10&gt;=0</formula1>
    </dataValidation>
  </dataValidations>
  <printOptions horizontalCentered="1"/>
  <pageMargins left="0.39370078740157483" right="0.31496062992125984" top="0.59055118110236227" bottom="0.19685039370078741" header="0.51181102362204722" footer="0.11811023622047245"/>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E32"/>
  <sheetViews>
    <sheetView showZeros="0" view="pageBreakPreview" topLeftCell="A13" zoomScale="85" zoomScaleNormal="100" zoomScaleSheetLayoutView="85" workbookViewId="0">
      <selection activeCell="D3" sqref="D3"/>
    </sheetView>
  </sheetViews>
  <sheetFormatPr defaultColWidth="1.6640625" defaultRowHeight="13.2" x14ac:dyDescent="0.2"/>
  <cols>
    <col min="1" max="1" width="1.6640625" style="141"/>
    <col min="2" max="2" width="64.44140625" style="141" customWidth="1"/>
    <col min="3" max="3" width="15.5546875" style="141" customWidth="1"/>
    <col min="4" max="4" width="31.109375" style="141" customWidth="1"/>
    <col min="5" max="5" width="2.5546875" style="141" bestFit="1" customWidth="1"/>
    <col min="6" max="16384" width="1.6640625" style="141"/>
  </cols>
  <sheetData>
    <row r="1" spans="1:5" x14ac:dyDescent="0.2">
      <c r="A1" s="141" t="s">
        <v>155</v>
      </c>
    </row>
    <row r="3" spans="1:5" ht="40.5" customHeight="1" x14ac:dyDescent="0.2">
      <c r="C3" s="142" t="s">
        <v>51</v>
      </c>
      <c r="D3" s="102">
        <f>'変更交付申請書(別記様式第4号)'!AO10</f>
        <v>0</v>
      </c>
      <c r="E3" s="74"/>
    </row>
    <row r="4" spans="1:5" x14ac:dyDescent="0.2">
      <c r="D4" s="263"/>
      <c r="E4" s="74"/>
    </row>
    <row r="6" spans="1:5" x14ac:dyDescent="0.2">
      <c r="D6" s="74"/>
      <c r="E6" s="74"/>
    </row>
    <row r="7" spans="1:5" ht="33" customHeight="1" x14ac:dyDescent="0.2">
      <c r="B7" s="372" t="s">
        <v>162</v>
      </c>
      <c r="C7" s="372"/>
      <c r="D7" s="264" t="s">
        <v>128</v>
      </c>
      <c r="E7" s="74"/>
    </row>
    <row r="8" spans="1:5" ht="18" customHeight="1" x14ac:dyDescent="0.2">
      <c r="B8" s="373" t="s">
        <v>156</v>
      </c>
      <c r="C8" s="373"/>
      <c r="D8" s="333"/>
      <c r="E8" s="74"/>
    </row>
    <row r="9" spans="1:5" ht="108" customHeight="1" x14ac:dyDescent="0.2">
      <c r="B9" s="375" t="s">
        <v>278</v>
      </c>
      <c r="C9" s="375"/>
      <c r="D9" s="333"/>
      <c r="E9" s="265"/>
    </row>
    <row r="10" spans="1:5" ht="18" customHeight="1" x14ac:dyDescent="0.2">
      <c r="B10" s="373" t="s">
        <v>157</v>
      </c>
      <c r="C10" s="373"/>
      <c r="D10" s="377"/>
      <c r="E10" s="265"/>
    </row>
    <row r="11" spans="1:5" ht="17.399999999999999" customHeight="1" x14ac:dyDescent="0.2">
      <c r="B11" s="376" t="s">
        <v>181</v>
      </c>
      <c r="C11" s="376"/>
      <c r="D11" s="377"/>
      <c r="E11" s="265"/>
    </row>
    <row r="12" spans="1:5" ht="18" customHeight="1" x14ac:dyDescent="0.2">
      <c r="B12" s="373" t="s">
        <v>158</v>
      </c>
      <c r="C12" s="373"/>
      <c r="D12" s="377"/>
      <c r="E12" s="265"/>
    </row>
    <row r="13" spans="1:5" ht="17.25" customHeight="1" x14ac:dyDescent="0.2">
      <c r="B13" s="376" t="s">
        <v>182</v>
      </c>
      <c r="C13" s="376"/>
      <c r="D13" s="377"/>
      <c r="E13" s="265"/>
    </row>
    <row r="14" spans="1:5" ht="18" customHeight="1" x14ac:dyDescent="0.2">
      <c r="B14" s="373" t="s">
        <v>159</v>
      </c>
      <c r="C14" s="373"/>
      <c r="D14" s="377"/>
      <c r="E14" s="265"/>
    </row>
    <row r="15" spans="1:5" ht="66.599999999999994" customHeight="1" x14ac:dyDescent="0.2">
      <c r="B15" s="375" t="s">
        <v>279</v>
      </c>
      <c r="C15" s="375"/>
      <c r="D15" s="377"/>
      <c r="E15" s="266"/>
    </row>
    <row r="16" spans="1:5" ht="18" customHeight="1" x14ac:dyDescent="0.2">
      <c r="B16" s="373" t="s">
        <v>160</v>
      </c>
      <c r="C16" s="373"/>
      <c r="D16" s="377"/>
      <c r="E16" s="266"/>
    </row>
    <row r="17" spans="2:5" ht="16.8" customHeight="1" x14ac:dyDescent="0.2">
      <c r="B17" s="376" t="s">
        <v>183</v>
      </c>
      <c r="C17" s="376"/>
      <c r="D17" s="377"/>
      <c r="E17" s="74"/>
    </row>
    <row r="18" spans="2:5" ht="18" customHeight="1" x14ac:dyDescent="0.2">
      <c r="B18" s="373" t="s">
        <v>161</v>
      </c>
      <c r="C18" s="373"/>
      <c r="D18" s="377"/>
      <c r="E18" s="74"/>
    </row>
    <row r="19" spans="2:5" ht="31.2" customHeight="1" x14ac:dyDescent="0.2">
      <c r="B19" s="374" t="s">
        <v>184</v>
      </c>
      <c r="C19" s="374"/>
      <c r="D19" s="377"/>
      <c r="E19" s="265"/>
    </row>
    <row r="20" spans="2:5" ht="17.25" customHeight="1" x14ac:dyDescent="0.2">
      <c r="B20" s="77"/>
      <c r="C20" s="78"/>
      <c r="D20" s="79"/>
      <c r="E20" s="265"/>
    </row>
    <row r="21" spans="2:5" ht="22.2" customHeight="1" x14ac:dyDescent="0.2">
      <c r="B21" s="74"/>
      <c r="C21" s="142" t="s">
        <v>172</v>
      </c>
      <c r="D21" s="142" t="str">
        <f>IF(E21&gt;=3,"○","×")</f>
        <v>×</v>
      </c>
      <c r="E21" s="87">
        <f>COUNTIF($D$8:$D$19,"○")</f>
        <v>0</v>
      </c>
    </row>
    <row r="22" spans="2:5" x14ac:dyDescent="0.2">
      <c r="B22" s="141" t="s">
        <v>61</v>
      </c>
    </row>
    <row r="23" spans="2:5" x14ac:dyDescent="0.2">
      <c r="B23" s="141" t="s">
        <v>163</v>
      </c>
    </row>
    <row r="24" spans="2:5" x14ac:dyDescent="0.2">
      <c r="B24" s="141" t="s">
        <v>164</v>
      </c>
    </row>
    <row r="25" spans="2:5" x14ac:dyDescent="0.2">
      <c r="B25" s="141" t="s">
        <v>165</v>
      </c>
    </row>
    <row r="26" spans="2:5" x14ac:dyDescent="0.2">
      <c r="B26" s="141" t="s">
        <v>280</v>
      </c>
    </row>
    <row r="27" spans="2:5" x14ac:dyDescent="0.2">
      <c r="B27" s="141" t="s">
        <v>168</v>
      </c>
    </row>
    <row r="28" spans="2:5" x14ac:dyDescent="0.2">
      <c r="B28" s="141" t="s">
        <v>166</v>
      </c>
    </row>
    <row r="29" spans="2:5" x14ac:dyDescent="0.2">
      <c r="B29" s="141" t="s">
        <v>167</v>
      </c>
    </row>
    <row r="30" spans="2:5" x14ac:dyDescent="0.2">
      <c r="B30" s="80" t="s">
        <v>149</v>
      </c>
    </row>
    <row r="31" spans="2:5" x14ac:dyDescent="0.2">
      <c r="B31" s="81" t="s">
        <v>147</v>
      </c>
    </row>
    <row r="32" spans="2:5" x14ac:dyDescent="0.2">
      <c r="B32" s="81" t="s">
        <v>148</v>
      </c>
    </row>
  </sheetData>
  <mergeCells count="19">
    <mergeCell ref="D18:D19"/>
    <mergeCell ref="D16:D17"/>
    <mergeCell ref="D14:D15"/>
    <mergeCell ref="D12:D13"/>
    <mergeCell ref="D10:D11"/>
    <mergeCell ref="D8:D9"/>
    <mergeCell ref="B14:C14"/>
    <mergeCell ref="B15:C15"/>
    <mergeCell ref="B16:C16"/>
    <mergeCell ref="B17:C17"/>
    <mergeCell ref="B10:C10"/>
    <mergeCell ref="B11:C11"/>
    <mergeCell ref="B12:C12"/>
    <mergeCell ref="B13:C13"/>
    <mergeCell ref="B7:C7"/>
    <mergeCell ref="B18:C18"/>
    <mergeCell ref="B19:C19"/>
    <mergeCell ref="B8:C8"/>
    <mergeCell ref="B9:C9"/>
  </mergeCells>
  <phoneticPr fontId="2"/>
  <dataValidations count="1">
    <dataValidation type="list" allowBlank="1" showInputMessage="1" showErrorMessage="1" sqref="D8:D20">
      <formula1>"○"</formula1>
    </dataValidation>
  </dataValidations>
  <printOptions horizontalCentered="1"/>
  <pageMargins left="0.74803149606299213" right="0.74803149606299213" top="0.98425196850393704" bottom="0.98425196850393704"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N38"/>
  <sheetViews>
    <sheetView showZeros="0" view="pageBreakPreview" zoomScaleNormal="100" zoomScaleSheetLayoutView="100" workbookViewId="0">
      <selection activeCell="H32" sqref="H32:I33"/>
    </sheetView>
  </sheetViews>
  <sheetFormatPr defaultColWidth="1.6640625" defaultRowHeight="13.2" x14ac:dyDescent="0.2"/>
  <cols>
    <col min="1" max="3" width="1.6640625" style="1" customWidth="1"/>
    <col min="4" max="4" width="13.33203125" style="1" customWidth="1"/>
    <col min="5" max="5" width="15.5546875" style="1" customWidth="1"/>
    <col min="6" max="6" width="6.6640625" style="1" customWidth="1"/>
    <col min="7" max="7" width="11.109375" style="1" customWidth="1"/>
    <col min="8" max="8" width="4.88671875" style="17" customWidth="1"/>
    <col min="9" max="9" width="9.5546875" style="1" bestFit="1" customWidth="1"/>
    <col min="10" max="10" width="8.88671875" style="1" customWidth="1"/>
    <col min="11" max="11" width="5.5546875" style="1" customWidth="1"/>
    <col min="12" max="12" width="12.21875" style="1" customWidth="1"/>
    <col min="13" max="16384" width="1.6640625" style="1"/>
  </cols>
  <sheetData>
    <row r="1" spans="1:14" x14ac:dyDescent="0.2">
      <c r="A1" s="19" t="s">
        <v>62</v>
      </c>
      <c r="B1" s="19"/>
      <c r="C1" s="19"/>
      <c r="D1" s="19"/>
      <c r="E1" s="19"/>
      <c r="F1" s="19"/>
      <c r="G1" s="19"/>
      <c r="H1" s="19"/>
      <c r="I1" s="19"/>
      <c r="J1" s="19"/>
      <c r="K1" s="19"/>
      <c r="L1" s="19"/>
    </row>
    <row r="2" spans="1:14" x14ac:dyDescent="0.2">
      <c r="A2" s="269" t="s">
        <v>234</v>
      </c>
      <c r="B2" s="269"/>
      <c r="C2" s="269"/>
      <c r="D2" s="269"/>
      <c r="E2" s="269"/>
      <c r="F2" s="269"/>
      <c r="G2" s="269"/>
      <c r="H2" s="269"/>
      <c r="I2" s="269"/>
      <c r="J2" s="269"/>
      <c r="K2" s="269"/>
      <c r="L2" s="269"/>
      <c r="M2" s="7"/>
      <c r="N2" s="7"/>
    </row>
    <row r="3" spans="1:14" x14ac:dyDescent="0.2">
      <c r="A3" s="18"/>
      <c r="B3" s="18"/>
      <c r="C3" s="18"/>
      <c r="D3" s="18"/>
      <c r="E3" s="18"/>
      <c r="F3" s="18"/>
      <c r="G3" s="18"/>
      <c r="H3" s="115"/>
      <c r="I3" s="18"/>
      <c r="J3" s="18"/>
      <c r="K3" s="18"/>
      <c r="L3" s="18"/>
    </row>
    <row r="4" spans="1:14" x14ac:dyDescent="0.2">
      <c r="A4" s="18"/>
      <c r="B4" s="18"/>
      <c r="C4" s="18"/>
      <c r="D4" s="18"/>
      <c r="E4" s="18"/>
      <c r="F4" s="18"/>
      <c r="G4" s="18"/>
      <c r="H4" s="115"/>
      <c r="I4" s="30" t="s">
        <v>51</v>
      </c>
      <c r="J4" s="388">
        <f>'変更交付申請書(別記様式第4号)'!AO10</f>
        <v>0</v>
      </c>
      <c r="K4" s="389"/>
      <c r="L4" s="390"/>
      <c r="M4" s="3"/>
      <c r="N4" s="3"/>
    </row>
    <row r="5" spans="1:14" x14ac:dyDescent="0.2">
      <c r="A5" s="18"/>
      <c r="B5" s="18"/>
      <c r="C5" s="18"/>
      <c r="D5" s="18"/>
      <c r="E5" s="18"/>
      <c r="F5" s="18"/>
      <c r="G5" s="18"/>
      <c r="H5" s="115"/>
      <c r="I5" s="18"/>
      <c r="J5" s="18"/>
      <c r="K5" s="18"/>
      <c r="L5" s="18"/>
      <c r="M5" s="3"/>
      <c r="N5" s="3"/>
    </row>
    <row r="6" spans="1:14" ht="13.5" customHeight="1" x14ac:dyDescent="0.2">
      <c r="A6" s="31"/>
      <c r="B6" s="382" t="s">
        <v>20</v>
      </c>
      <c r="C6" s="382"/>
      <c r="D6" s="382" t="s">
        <v>98</v>
      </c>
      <c r="E6" s="382" t="s">
        <v>17</v>
      </c>
      <c r="F6" s="382" t="s">
        <v>18</v>
      </c>
      <c r="G6" s="391" t="s">
        <v>19</v>
      </c>
      <c r="H6" s="392" t="s">
        <v>53</v>
      </c>
      <c r="I6" s="393"/>
      <c r="J6" s="391" t="s">
        <v>236</v>
      </c>
      <c r="K6" s="391" t="s">
        <v>73</v>
      </c>
      <c r="L6" s="391" t="s">
        <v>97</v>
      </c>
      <c r="M6" s="9"/>
      <c r="N6" s="9"/>
    </row>
    <row r="7" spans="1:14" ht="34.799999999999997" customHeight="1" x14ac:dyDescent="0.2">
      <c r="A7" s="31"/>
      <c r="B7" s="382"/>
      <c r="C7" s="382"/>
      <c r="D7" s="382"/>
      <c r="E7" s="382"/>
      <c r="F7" s="382"/>
      <c r="G7" s="382"/>
      <c r="H7" s="394"/>
      <c r="I7" s="395"/>
      <c r="J7" s="391"/>
      <c r="K7" s="391"/>
      <c r="L7" s="391"/>
      <c r="M7" s="9"/>
      <c r="N7" s="9"/>
    </row>
    <row r="8" spans="1:14" ht="24" customHeight="1" x14ac:dyDescent="0.2">
      <c r="A8" s="31"/>
      <c r="B8" s="382">
        <v>1</v>
      </c>
      <c r="C8" s="382"/>
      <c r="D8" s="32" t="s">
        <v>15</v>
      </c>
      <c r="E8" s="82"/>
      <c r="F8" s="82"/>
      <c r="G8" s="82"/>
      <c r="H8" s="386"/>
      <c r="I8" s="387"/>
      <c r="J8" s="82"/>
      <c r="K8" s="82"/>
      <c r="L8" s="84"/>
      <c r="M8" s="8"/>
      <c r="N8" s="8"/>
    </row>
    <row r="9" spans="1:14" ht="24" customHeight="1" x14ac:dyDescent="0.2">
      <c r="A9" s="31"/>
      <c r="B9" s="382">
        <v>2</v>
      </c>
      <c r="C9" s="382"/>
      <c r="D9" s="32" t="s">
        <v>15</v>
      </c>
      <c r="E9" s="82"/>
      <c r="F9" s="82"/>
      <c r="G9" s="82"/>
      <c r="H9" s="386"/>
      <c r="I9" s="387"/>
      <c r="J9" s="82"/>
      <c r="K9" s="82"/>
      <c r="L9" s="84"/>
      <c r="M9" s="8"/>
      <c r="N9" s="8"/>
    </row>
    <row r="10" spans="1:14" ht="24" customHeight="1" x14ac:dyDescent="0.2">
      <c r="A10" s="31"/>
      <c r="B10" s="382">
        <v>3</v>
      </c>
      <c r="C10" s="382"/>
      <c r="D10" s="32" t="s">
        <v>15</v>
      </c>
      <c r="E10" s="82"/>
      <c r="F10" s="82"/>
      <c r="G10" s="82"/>
      <c r="H10" s="386"/>
      <c r="I10" s="387"/>
      <c r="J10" s="82"/>
      <c r="K10" s="82"/>
      <c r="L10" s="84"/>
      <c r="M10" s="8"/>
      <c r="N10" s="8"/>
    </row>
    <row r="11" spans="1:14" ht="24" customHeight="1" x14ac:dyDescent="0.2">
      <c r="A11" s="31"/>
      <c r="B11" s="382">
        <v>4</v>
      </c>
      <c r="C11" s="382"/>
      <c r="D11" s="32" t="s">
        <v>15</v>
      </c>
      <c r="E11" s="82"/>
      <c r="F11" s="82"/>
      <c r="G11" s="82"/>
      <c r="H11" s="386"/>
      <c r="I11" s="387"/>
      <c r="J11" s="82"/>
      <c r="K11" s="82"/>
      <c r="L11" s="84"/>
      <c r="M11" s="8"/>
      <c r="N11" s="8"/>
    </row>
    <row r="12" spans="1:14" ht="24" customHeight="1" x14ac:dyDescent="0.2">
      <c r="A12" s="31"/>
      <c r="B12" s="382">
        <v>5</v>
      </c>
      <c r="C12" s="382"/>
      <c r="D12" s="32" t="s">
        <v>15</v>
      </c>
      <c r="E12" s="82"/>
      <c r="F12" s="82"/>
      <c r="G12" s="82"/>
      <c r="H12" s="386"/>
      <c r="I12" s="387"/>
      <c r="J12" s="82"/>
      <c r="K12" s="82"/>
      <c r="L12" s="84"/>
      <c r="M12" s="8"/>
      <c r="N12" s="8"/>
    </row>
    <row r="13" spans="1:14" ht="24" customHeight="1" x14ac:dyDescent="0.2">
      <c r="A13" s="31"/>
      <c r="B13" s="382">
        <v>6</v>
      </c>
      <c r="C13" s="382"/>
      <c r="D13" s="32" t="s">
        <v>15</v>
      </c>
      <c r="E13" s="82"/>
      <c r="F13" s="82"/>
      <c r="G13" s="82"/>
      <c r="H13" s="386"/>
      <c r="I13" s="387"/>
      <c r="J13" s="82"/>
      <c r="K13" s="82"/>
      <c r="L13" s="84"/>
      <c r="M13" s="8"/>
      <c r="N13" s="8"/>
    </row>
    <row r="14" spans="1:14" ht="24" customHeight="1" x14ac:dyDescent="0.2">
      <c r="A14" s="31"/>
      <c r="B14" s="382">
        <v>7</v>
      </c>
      <c r="C14" s="382"/>
      <c r="D14" s="32" t="s">
        <v>15</v>
      </c>
      <c r="E14" s="82"/>
      <c r="F14" s="82"/>
      <c r="G14" s="82"/>
      <c r="H14" s="386"/>
      <c r="I14" s="387"/>
      <c r="J14" s="82"/>
      <c r="K14" s="82"/>
      <c r="L14" s="84"/>
      <c r="M14" s="8"/>
      <c r="N14" s="8"/>
    </row>
    <row r="15" spans="1:14" ht="24" customHeight="1" x14ac:dyDescent="0.2">
      <c r="A15" s="31"/>
      <c r="B15" s="382">
        <v>8</v>
      </c>
      <c r="C15" s="382"/>
      <c r="D15" s="32" t="s">
        <v>15</v>
      </c>
      <c r="E15" s="82"/>
      <c r="F15" s="82"/>
      <c r="G15" s="82"/>
      <c r="H15" s="386"/>
      <c r="I15" s="387"/>
      <c r="J15" s="82"/>
      <c r="K15" s="82"/>
      <c r="L15" s="84"/>
      <c r="M15" s="8"/>
      <c r="N15" s="8"/>
    </row>
    <row r="16" spans="1:14" ht="24" customHeight="1" x14ac:dyDescent="0.2">
      <c r="A16" s="31"/>
      <c r="B16" s="382">
        <v>9</v>
      </c>
      <c r="C16" s="382"/>
      <c r="D16" s="32" t="s">
        <v>15</v>
      </c>
      <c r="E16" s="82"/>
      <c r="F16" s="82"/>
      <c r="G16" s="82"/>
      <c r="H16" s="386"/>
      <c r="I16" s="387"/>
      <c r="J16" s="82"/>
      <c r="K16" s="82"/>
      <c r="L16" s="84"/>
      <c r="M16" s="8"/>
      <c r="N16" s="8"/>
    </row>
    <row r="17" spans="1:14" ht="24" customHeight="1" x14ac:dyDescent="0.2">
      <c r="A17" s="31"/>
      <c r="B17" s="382">
        <v>10</v>
      </c>
      <c r="C17" s="382"/>
      <c r="D17" s="32" t="s">
        <v>15</v>
      </c>
      <c r="E17" s="82"/>
      <c r="F17" s="82"/>
      <c r="G17" s="82"/>
      <c r="H17" s="386"/>
      <c r="I17" s="387"/>
      <c r="J17" s="82"/>
      <c r="K17" s="82"/>
      <c r="L17" s="84"/>
      <c r="M17" s="8"/>
      <c r="N17" s="8"/>
    </row>
    <row r="18" spans="1:14" ht="24" customHeight="1" x14ac:dyDescent="0.2">
      <c r="A18" s="31"/>
      <c r="B18" s="382">
        <v>11</v>
      </c>
      <c r="C18" s="382"/>
      <c r="D18" s="32" t="s">
        <v>15</v>
      </c>
      <c r="E18" s="82"/>
      <c r="F18" s="82"/>
      <c r="G18" s="82"/>
      <c r="H18" s="386"/>
      <c r="I18" s="387"/>
      <c r="J18" s="82"/>
      <c r="K18" s="82"/>
      <c r="L18" s="84"/>
      <c r="M18" s="8"/>
      <c r="N18" s="8"/>
    </row>
    <row r="19" spans="1:14" ht="24" customHeight="1" x14ac:dyDescent="0.2">
      <c r="A19" s="31"/>
      <c r="B19" s="382">
        <v>12</v>
      </c>
      <c r="C19" s="382"/>
      <c r="D19" s="32" t="s">
        <v>15</v>
      </c>
      <c r="E19" s="82"/>
      <c r="F19" s="82"/>
      <c r="G19" s="82"/>
      <c r="H19" s="386"/>
      <c r="I19" s="387"/>
      <c r="J19" s="82"/>
      <c r="K19" s="82"/>
      <c r="L19" s="84"/>
      <c r="M19" s="8"/>
      <c r="N19" s="8"/>
    </row>
    <row r="20" spans="1:14" ht="24" customHeight="1" x14ac:dyDescent="0.2">
      <c r="A20" s="31"/>
      <c r="B20" s="382">
        <v>13</v>
      </c>
      <c r="C20" s="382"/>
      <c r="D20" s="32" t="s">
        <v>15</v>
      </c>
      <c r="E20" s="82"/>
      <c r="F20" s="82"/>
      <c r="G20" s="82"/>
      <c r="H20" s="386"/>
      <c r="I20" s="387"/>
      <c r="J20" s="82"/>
      <c r="K20" s="82"/>
      <c r="L20" s="84"/>
      <c r="M20" s="8"/>
      <c r="N20" s="8"/>
    </row>
    <row r="21" spans="1:14" ht="24" customHeight="1" x14ac:dyDescent="0.2">
      <c r="A21" s="31"/>
      <c r="B21" s="382">
        <v>14</v>
      </c>
      <c r="C21" s="382"/>
      <c r="D21" s="32" t="s">
        <v>15</v>
      </c>
      <c r="E21" s="82"/>
      <c r="F21" s="82"/>
      <c r="G21" s="82"/>
      <c r="H21" s="386"/>
      <c r="I21" s="387"/>
      <c r="J21" s="82"/>
      <c r="K21" s="82"/>
      <c r="L21" s="84"/>
      <c r="M21" s="8"/>
      <c r="N21" s="8"/>
    </row>
    <row r="22" spans="1:14" ht="24" customHeight="1" x14ac:dyDescent="0.2">
      <c r="A22" s="31"/>
      <c r="B22" s="382">
        <v>15</v>
      </c>
      <c r="C22" s="382"/>
      <c r="D22" s="32" t="s">
        <v>15</v>
      </c>
      <c r="E22" s="82"/>
      <c r="F22" s="82"/>
      <c r="G22" s="82"/>
      <c r="H22" s="386"/>
      <c r="I22" s="387"/>
      <c r="J22" s="82"/>
      <c r="K22" s="82"/>
      <c r="L22" s="84"/>
      <c r="M22" s="8"/>
      <c r="N22" s="8"/>
    </row>
    <row r="23" spans="1:14" ht="24" customHeight="1" x14ac:dyDescent="0.2">
      <c r="A23" s="31"/>
      <c r="B23" s="382">
        <v>16</v>
      </c>
      <c r="C23" s="382"/>
      <c r="D23" s="32" t="s">
        <v>15</v>
      </c>
      <c r="E23" s="82"/>
      <c r="F23" s="82"/>
      <c r="G23" s="82"/>
      <c r="H23" s="386"/>
      <c r="I23" s="387"/>
      <c r="J23" s="82"/>
      <c r="K23" s="82"/>
      <c r="L23" s="84"/>
      <c r="M23" s="8"/>
      <c r="N23" s="8"/>
    </row>
    <row r="24" spans="1:14" ht="24" customHeight="1" x14ac:dyDescent="0.2">
      <c r="A24" s="31"/>
      <c r="B24" s="382">
        <v>17</v>
      </c>
      <c r="C24" s="382"/>
      <c r="D24" s="32" t="s">
        <v>15</v>
      </c>
      <c r="E24" s="82"/>
      <c r="F24" s="82"/>
      <c r="G24" s="82"/>
      <c r="H24" s="386"/>
      <c r="I24" s="387"/>
      <c r="J24" s="82"/>
      <c r="K24" s="82"/>
      <c r="L24" s="84"/>
      <c r="M24" s="8"/>
      <c r="N24" s="8"/>
    </row>
    <row r="25" spans="1:14" ht="24" customHeight="1" x14ac:dyDescent="0.2">
      <c r="A25" s="31"/>
      <c r="B25" s="382">
        <v>18</v>
      </c>
      <c r="C25" s="382"/>
      <c r="D25" s="32" t="s">
        <v>15</v>
      </c>
      <c r="E25" s="82"/>
      <c r="F25" s="82"/>
      <c r="G25" s="82"/>
      <c r="H25" s="386"/>
      <c r="I25" s="387"/>
      <c r="J25" s="82"/>
      <c r="K25" s="82"/>
      <c r="L25" s="84"/>
      <c r="M25" s="8"/>
      <c r="N25" s="8"/>
    </row>
    <row r="26" spans="1:14" ht="24" customHeight="1" x14ac:dyDescent="0.2">
      <c r="A26" s="31"/>
      <c r="B26" s="382">
        <v>19</v>
      </c>
      <c r="C26" s="382"/>
      <c r="D26" s="32" t="s">
        <v>15</v>
      </c>
      <c r="E26" s="82"/>
      <c r="F26" s="82"/>
      <c r="G26" s="82"/>
      <c r="H26" s="386"/>
      <c r="I26" s="387"/>
      <c r="J26" s="82"/>
      <c r="K26" s="82"/>
      <c r="L26" s="84"/>
      <c r="M26" s="8"/>
      <c r="N26" s="8"/>
    </row>
    <row r="27" spans="1:14" ht="24" customHeight="1" x14ac:dyDescent="0.2">
      <c r="A27" s="31"/>
      <c r="B27" s="382">
        <v>20</v>
      </c>
      <c r="C27" s="382"/>
      <c r="D27" s="32" t="s">
        <v>15</v>
      </c>
      <c r="E27" s="82"/>
      <c r="F27" s="82"/>
      <c r="G27" s="82"/>
      <c r="H27" s="386"/>
      <c r="I27" s="387"/>
      <c r="J27" s="82"/>
      <c r="K27" s="82"/>
      <c r="L27" s="84"/>
      <c r="M27" s="8"/>
      <c r="N27" s="8"/>
    </row>
    <row r="28" spans="1:14" ht="13.8" thickBot="1" x14ac:dyDescent="0.25">
      <c r="A28" s="31"/>
      <c r="B28" s="31"/>
      <c r="C28" s="31"/>
      <c r="D28" s="31"/>
      <c r="E28" s="31"/>
      <c r="F28" s="31"/>
      <c r="G28" s="31"/>
      <c r="H28" s="31"/>
      <c r="I28" s="31"/>
      <c r="J28" s="31"/>
      <c r="K28" s="31"/>
      <c r="L28" s="31"/>
      <c r="M28" s="5"/>
      <c r="N28" s="5"/>
    </row>
    <row r="29" spans="1:14" ht="13.2" customHeight="1" x14ac:dyDescent="0.2">
      <c r="A29" s="33"/>
      <c r="B29" s="34"/>
      <c r="C29" s="34"/>
      <c r="D29" s="34"/>
      <c r="E29" s="34"/>
      <c r="F29" s="34"/>
      <c r="G29" s="391" t="s">
        <v>197</v>
      </c>
      <c r="H29" s="391" t="s">
        <v>195</v>
      </c>
      <c r="I29" s="391"/>
      <c r="J29" s="382" t="s">
        <v>194</v>
      </c>
      <c r="K29" s="383"/>
      <c r="L29" s="380" t="s">
        <v>238</v>
      </c>
      <c r="M29" s="6"/>
      <c r="N29" s="6"/>
    </row>
    <row r="30" spans="1:14" x14ac:dyDescent="0.2">
      <c r="A30" s="34"/>
      <c r="B30" s="34"/>
      <c r="C30" s="34"/>
      <c r="D30" s="34"/>
      <c r="E30" s="34"/>
      <c r="F30" s="34"/>
      <c r="G30" s="391"/>
      <c r="H30" s="391"/>
      <c r="I30" s="391"/>
      <c r="J30" s="382"/>
      <c r="K30" s="383"/>
      <c r="L30" s="381"/>
      <c r="M30" s="6"/>
      <c r="N30" s="6"/>
    </row>
    <row r="31" spans="1:14" s="17" customFormat="1" x14ac:dyDescent="0.2">
      <c r="A31" s="34"/>
      <c r="B31" s="34"/>
      <c r="C31" s="34"/>
      <c r="D31" s="34"/>
      <c r="E31" s="34"/>
      <c r="F31" s="34"/>
      <c r="G31" s="391"/>
      <c r="H31" s="391"/>
      <c r="I31" s="391"/>
      <c r="J31" s="382"/>
      <c r="K31" s="383"/>
      <c r="L31" s="381"/>
      <c r="M31" s="6"/>
      <c r="N31" s="6"/>
    </row>
    <row r="32" spans="1:14" x14ac:dyDescent="0.2">
      <c r="A32" s="35"/>
      <c r="B32" s="35"/>
      <c r="C32" s="35"/>
      <c r="D32" s="35"/>
      <c r="E32" s="35"/>
      <c r="F32" s="35"/>
      <c r="G32" s="384">
        <f>'別紙2　基本補助'!G15</f>
        <v>0</v>
      </c>
      <c r="H32" s="384">
        <f>ROUNDUP(G32*0.3,0)</f>
        <v>0</v>
      </c>
      <c r="I32" s="384"/>
      <c r="J32" s="384">
        <f>COUNTA(E8:E27)+COUNTA('別紙3添付様式1　【自立、就労A・B、就労移行】重度対象者名簿'!D8:D27)</f>
        <v>0</v>
      </c>
      <c r="K32" s="385"/>
      <c r="L32" s="378" t="str">
        <f>IF(J32&gt;=H32,"○","×")</f>
        <v>○</v>
      </c>
      <c r="M32" s="11"/>
      <c r="N32" s="11"/>
    </row>
    <row r="33" spans="1:14" ht="10.8" customHeight="1" thickBot="1" x14ac:dyDescent="0.25">
      <c r="A33" s="31"/>
      <c r="B33" s="31"/>
      <c r="C33" s="31"/>
      <c r="D33" s="31"/>
      <c r="E33" s="31"/>
      <c r="F33" s="31"/>
      <c r="G33" s="384"/>
      <c r="H33" s="384"/>
      <c r="I33" s="384"/>
      <c r="J33" s="384"/>
      <c r="K33" s="385"/>
      <c r="L33" s="379"/>
      <c r="M33" s="9"/>
      <c r="N33" s="9"/>
    </row>
    <row r="34" spans="1:14" x14ac:dyDescent="0.2">
      <c r="A34" s="31"/>
      <c r="B34" s="36"/>
      <c r="C34" s="36"/>
      <c r="D34" s="36"/>
      <c r="E34" s="36"/>
      <c r="F34" s="36"/>
      <c r="G34" s="36"/>
      <c r="H34" s="36"/>
      <c r="I34" s="36"/>
      <c r="J34" s="12"/>
      <c r="K34" s="12"/>
      <c r="L34" s="12"/>
      <c r="M34" s="9"/>
      <c r="N34" s="9"/>
    </row>
    <row r="35" spans="1:14" s="141" customFormat="1" x14ac:dyDescent="0.2">
      <c r="B35" s="85"/>
      <c r="C35" s="85"/>
      <c r="D35" s="267" t="s">
        <v>21</v>
      </c>
      <c r="E35" s="85" t="s">
        <v>237</v>
      </c>
      <c r="F35" s="85"/>
      <c r="G35" s="85"/>
      <c r="H35" s="85"/>
      <c r="I35" s="85"/>
      <c r="J35" s="85"/>
      <c r="K35" s="85"/>
      <c r="L35" s="85"/>
      <c r="M35" s="85"/>
      <c r="N35" s="85"/>
    </row>
    <row r="36" spans="1:14" s="141" customFormat="1" x14ac:dyDescent="0.2">
      <c r="A36" s="85"/>
      <c r="B36" s="85"/>
      <c r="C36" s="85"/>
      <c r="D36" s="85"/>
      <c r="E36" s="85" t="s">
        <v>281</v>
      </c>
      <c r="F36" s="85"/>
      <c r="G36" s="85"/>
      <c r="H36" s="85"/>
      <c r="I36" s="85"/>
      <c r="J36" s="85"/>
      <c r="K36" s="85"/>
      <c r="L36" s="85"/>
      <c r="M36" s="85"/>
      <c r="N36" s="85"/>
    </row>
    <row r="37" spans="1:14" s="141" customFormat="1" x14ac:dyDescent="0.2">
      <c r="A37" s="85"/>
      <c r="B37" s="85"/>
      <c r="C37" s="85"/>
      <c r="D37" s="85"/>
      <c r="E37" s="85" t="s">
        <v>22</v>
      </c>
      <c r="F37" s="85"/>
      <c r="G37" s="85"/>
      <c r="H37" s="85"/>
      <c r="I37" s="85"/>
      <c r="J37" s="85"/>
      <c r="K37" s="85"/>
      <c r="L37" s="85"/>
      <c r="M37" s="85"/>
      <c r="N37" s="85"/>
    </row>
    <row r="38" spans="1:14" x14ac:dyDescent="0.2">
      <c r="A38" s="31"/>
      <c r="B38" s="31"/>
      <c r="C38" s="31"/>
      <c r="D38" s="31"/>
      <c r="E38" s="18"/>
      <c r="F38" s="18"/>
      <c r="G38" s="18"/>
      <c r="H38" s="115"/>
      <c r="I38" s="18"/>
      <c r="J38" s="18"/>
      <c r="K38" s="18"/>
      <c r="L38" s="18"/>
      <c r="M38" s="4"/>
      <c r="N38" s="4"/>
    </row>
  </sheetData>
  <mergeCells count="58">
    <mergeCell ref="H24:I24"/>
    <mergeCell ref="H25:I25"/>
    <mergeCell ref="H26:I26"/>
    <mergeCell ref="H27:I27"/>
    <mergeCell ref="G32:G33"/>
    <mergeCell ref="H32:I33"/>
    <mergeCell ref="G29:G31"/>
    <mergeCell ref="H29:I31"/>
    <mergeCell ref="H17:I17"/>
    <mergeCell ref="H18:I18"/>
    <mergeCell ref="H19:I19"/>
    <mergeCell ref="H12:I12"/>
    <mergeCell ref="H13:I13"/>
    <mergeCell ref="H14:I14"/>
    <mergeCell ref="H15:I15"/>
    <mergeCell ref="H16:I16"/>
    <mergeCell ref="B16:C16"/>
    <mergeCell ref="B17:C17"/>
    <mergeCell ref="B18:C18"/>
    <mergeCell ref="B19:C19"/>
    <mergeCell ref="J4:L4"/>
    <mergeCell ref="E6:E7"/>
    <mergeCell ref="F6:F7"/>
    <mergeCell ref="G6:G7"/>
    <mergeCell ref="J6:J7"/>
    <mergeCell ref="K6:K7"/>
    <mergeCell ref="H6:I7"/>
    <mergeCell ref="L6:L7"/>
    <mergeCell ref="H8:I8"/>
    <mergeCell ref="H9:I9"/>
    <mergeCell ref="H10:I10"/>
    <mergeCell ref="H11:I11"/>
    <mergeCell ref="B15:C15"/>
    <mergeCell ref="B13:C13"/>
    <mergeCell ref="B14:C14"/>
    <mergeCell ref="D6:D7"/>
    <mergeCell ref="B10:C10"/>
    <mergeCell ref="B11:C11"/>
    <mergeCell ref="B12:C12"/>
    <mergeCell ref="B6:C7"/>
    <mergeCell ref="B8:C8"/>
    <mergeCell ref="B9:C9"/>
    <mergeCell ref="L32:L33"/>
    <mergeCell ref="L29:L31"/>
    <mergeCell ref="J29:K31"/>
    <mergeCell ref="J32:K33"/>
    <mergeCell ref="B20:C20"/>
    <mergeCell ref="B27:C27"/>
    <mergeCell ref="B21:C21"/>
    <mergeCell ref="B22:C22"/>
    <mergeCell ref="B23:C23"/>
    <mergeCell ref="B24:C24"/>
    <mergeCell ref="B25:C25"/>
    <mergeCell ref="B26:C26"/>
    <mergeCell ref="H20:I20"/>
    <mergeCell ref="H21:I21"/>
    <mergeCell ref="H22:I22"/>
    <mergeCell ref="H23:I23"/>
  </mergeCells>
  <phoneticPr fontId="2"/>
  <dataValidations count="2">
    <dataValidation type="list" allowBlank="1" showInputMessage="1" showErrorMessage="1" sqref="J8:J27">
      <formula1>"　　,1,2,3,4,5,6"</formula1>
    </dataValidation>
    <dataValidation type="list" allowBlank="1" showInputMessage="1" showErrorMessage="1" sqref="K8:K27">
      <formula1>"　　　,○"</formula1>
    </dataValidation>
  </dataValidations>
  <printOptions horizontalCentered="1"/>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T38"/>
  <sheetViews>
    <sheetView showZeros="0" view="pageBreakPreview" zoomScaleNormal="70" zoomScaleSheetLayoutView="100" workbookViewId="0">
      <selection activeCell="H21" sqref="H21"/>
    </sheetView>
  </sheetViews>
  <sheetFormatPr defaultColWidth="1.6640625" defaultRowHeight="13.2" x14ac:dyDescent="0.2"/>
  <cols>
    <col min="1" max="1" width="1.6640625" style="1" customWidth="1"/>
    <col min="2" max="2" width="3.5546875" style="1" bestFit="1" customWidth="1"/>
    <col min="3" max="3" width="22.6640625" style="1" bestFit="1" customWidth="1"/>
    <col min="4" max="4" width="15.5546875" style="1" customWidth="1"/>
    <col min="5" max="5" width="5.5546875" style="1" customWidth="1"/>
    <col min="6" max="7" width="11.109375" style="1" customWidth="1"/>
    <col min="8" max="8" width="6.6640625" style="1" customWidth="1"/>
    <col min="9" max="9" width="5.5546875" style="1" customWidth="1"/>
    <col min="10" max="10" width="12.21875" style="1" customWidth="1"/>
    <col min="11" max="12" width="8.88671875" style="1" customWidth="1"/>
    <col min="13" max="13" width="9" style="1" customWidth="1"/>
    <col min="14" max="14" width="8.88671875" style="1" customWidth="1"/>
    <col min="15" max="19" width="1.6640625" style="1"/>
    <col min="20" max="20" width="21.33203125" style="1" customWidth="1"/>
    <col min="21" max="16384" width="1.6640625" style="1"/>
  </cols>
  <sheetData>
    <row r="1" spans="1:20" x14ac:dyDescent="0.2">
      <c r="A1" s="19" t="s">
        <v>62</v>
      </c>
      <c r="B1" s="19"/>
      <c r="C1" s="19"/>
      <c r="D1" s="19"/>
      <c r="E1" s="19"/>
      <c r="F1" s="19"/>
      <c r="G1" s="19"/>
      <c r="H1" s="19"/>
      <c r="I1" s="19"/>
      <c r="J1" s="19"/>
      <c r="K1" s="19"/>
      <c r="L1" s="19"/>
      <c r="M1" s="19"/>
      <c r="N1" s="19"/>
    </row>
    <row r="2" spans="1:20" x14ac:dyDescent="0.2">
      <c r="A2" s="269" t="s">
        <v>235</v>
      </c>
      <c r="B2" s="269"/>
      <c r="C2" s="269"/>
      <c r="D2" s="269"/>
      <c r="E2" s="269"/>
      <c r="F2" s="269"/>
      <c r="G2" s="269"/>
      <c r="H2" s="269"/>
      <c r="I2" s="269"/>
      <c r="J2" s="269"/>
      <c r="K2" s="269"/>
      <c r="L2" s="269"/>
      <c r="M2" s="269"/>
      <c r="N2" s="269"/>
      <c r="O2" s="7"/>
      <c r="P2" s="7"/>
      <c r="Q2" s="7"/>
      <c r="R2" s="7"/>
    </row>
    <row r="3" spans="1:20" x14ac:dyDescent="0.2">
      <c r="A3" s="18"/>
      <c r="B3" s="18"/>
      <c r="C3" s="18"/>
      <c r="D3" s="18"/>
      <c r="E3" s="18"/>
      <c r="F3" s="18"/>
      <c r="G3" s="18"/>
      <c r="H3" s="18"/>
      <c r="I3" s="18"/>
      <c r="J3" s="18"/>
      <c r="K3" s="18"/>
      <c r="L3" s="18"/>
      <c r="M3" s="18"/>
      <c r="N3" s="18"/>
    </row>
    <row r="4" spans="1:20" x14ac:dyDescent="0.2">
      <c r="A4" s="18"/>
      <c r="B4" s="18"/>
      <c r="C4" s="18"/>
      <c r="D4" s="18"/>
      <c r="E4" s="18"/>
      <c r="F4" s="18"/>
      <c r="G4" s="18"/>
      <c r="H4" s="18"/>
      <c r="I4" s="18"/>
      <c r="J4" s="134" t="s">
        <v>51</v>
      </c>
      <c r="K4" s="388">
        <f>'変更交付申請書(別記様式第4号)'!AO10</f>
        <v>0</v>
      </c>
      <c r="L4" s="389"/>
      <c r="M4" s="389"/>
      <c r="N4" s="390"/>
      <c r="O4" s="2"/>
      <c r="P4" s="3"/>
      <c r="Q4" s="3"/>
      <c r="R4" s="3"/>
      <c r="S4" s="3"/>
    </row>
    <row r="5" spans="1:20" x14ac:dyDescent="0.2">
      <c r="A5" s="18"/>
      <c r="B5" s="18"/>
      <c r="C5" s="18"/>
      <c r="D5" s="18"/>
      <c r="E5" s="18"/>
      <c r="F5" s="18"/>
      <c r="G5" s="18"/>
      <c r="H5" s="18"/>
      <c r="I5" s="18"/>
      <c r="J5" s="18"/>
      <c r="K5" s="13"/>
      <c r="L5" s="13"/>
      <c r="M5" s="13"/>
      <c r="N5" s="13"/>
      <c r="O5" s="3"/>
      <c r="P5" s="3"/>
      <c r="Q5" s="3"/>
      <c r="R5" s="3"/>
    </row>
    <row r="6" spans="1:20" ht="13.5" customHeight="1" x14ac:dyDescent="0.2">
      <c r="A6" s="31"/>
      <c r="B6" s="382" t="s">
        <v>4</v>
      </c>
      <c r="C6" s="382" t="s">
        <v>98</v>
      </c>
      <c r="D6" s="382" t="s">
        <v>17</v>
      </c>
      <c r="E6" s="382" t="s">
        <v>18</v>
      </c>
      <c r="F6" s="391" t="s">
        <v>19</v>
      </c>
      <c r="G6" s="391" t="s">
        <v>53</v>
      </c>
      <c r="H6" s="391" t="s">
        <v>236</v>
      </c>
      <c r="I6" s="391" t="s">
        <v>73</v>
      </c>
      <c r="J6" s="391" t="s">
        <v>97</v>
      </c>
      <c r="K6" s="415" t="s">
        <v>199</v>
      </c>
      <c r="L6" s="415" t="s">
        <v>103</v>
      </c>
      <c r="M6" s="415" t="s">
        <v>200</v>
      </c>
      <c r="N6" s="415" t="s">
        <v>198</v>
      </c>
      <c r="O6" s="9"/>
      <c r="P6" s="9"/>
      <c r="Q6" s="9"/>
      <c r="R6" s="9"/>
    </row>
    <row r="7" spans="1:20" ht="34.799999999999997" customHeight="1" x14ac:dyDescent="0.2">
      <c r="A7" s="31"/>
      <c r="B7" s="382"/>
      <c r="C7" s="382"/>
      <c r="D7" s="382"/>
      <c r="E7" s="382"/>
      <c r="F7" s="382"/>
      <c r="G7" s="382"/>
      <c r="H7" s="391"/>
      <c r="I7" s="391"/>
      <c r="J7" s="391"/>
      <c r="K7" s="415"/>
      <c r="L7" s="415"/>
      <c r="M7" s="415"/>
      <c r="N7" s="415"/>
      <c r="O7" s="9"/>
      <c r="P7" s="9"/>
      <c r="Q7" s="9"/>
      <c r="R7" s="9"/>
    </row>
    <row r="8" spans="1:20" ht="24" customHeight="1" x14ac:dyDescent="0.2">
      <c r="A8" s="31"/>
      <c r="B8" s="32">
        <v>1</v>
      </c>
      <c r="C8" s="82"/>
      <c r="D8" s="82"/>
      <c r="E8" s="82"/>
      <c r="F8" s="82"/>
      <c r="G8" s="83"/>
      <c r="H8" s="82"/>
      <c r="I8" s="82"/>
      <c r="J8" s="84"/>
      <c r="K8" s="84"/>
      <c r="L8" s="84"/>
      <c r="M8" s="84"/>
      <c r="N8" s="84"/>
      <c r="O8" s="8"/>
      <c r="P8" s="8"/>
      <c r="Q8" s="8"/>
      <c r="R8" s="8"/>
      <c r="T8" s="1" t="s">
        <v>99</v>
      </c>
    </row>
    <row r="9" spans="1:20" ht="24" customHeight="1" x14ac:dyDescent="0.2">
      <c r="A9" s="31"/>
      <c r="B9" s="32">
        <v>2</v>
      </c>
      <c r="C9" s="82"/>
      <c r="D9" s="82"/>
      <c r="E9" s="82"/>
      <c r="F9" s="82"/>
      <c r="G9" s="83"/>
      <c r="H9" s="82"/>
      <c r="I9" s="82"/>
      <c r="J9" s="84"/>
      <c r="K9" s="84"/>
      <c r="L9" s="84"/>
      <c r="M9" s="84"/>
      <c r="N9" s="84"/>
      <c r="O9" s="8"/>
      <c r="P9" s="8"/>
      <c r="Q9" s="8"/>
      <c r="R9" s="8"/>
      <c r="T9" s="1" t="s">
        <v>100</v>
      </c>
    </row>
    <row r="10" spans="1:20" ht="24" customHeight="1" x14ac:dyDescent="0.2">
      <c r="A10" s="31"/>
      <c r="B10" s="32">
        <v>3</v>
      </c>
      <c r="C10" s="82"/>
      <c r="D10" s="82"/>
      <c r="E10" s="82"/>
      <c r="F10" s="82"/>
      <c r="G10" s="83"/>
      <c r="H10" s="82"/>
      <c r="I10" s="82"/>
      <c r="J10" s="84"/>
      <c r="K10" s="84"/>
      <c r="L10" s="84"/>
      <c r="M10" s="84"/>
      <c r="N10" s="84"/>
      <c r="O10" s="8"/>
      <c r="P10" s="8"/>
      <c r="Q10" s="8"/>
      <c r="R10" s="8"/>
      <c r="T10" s="1" t="s">
        <v>101</v>
      </c>
    </row>
    <row r="11" spans="1:20" ht="24" customHeight="1" x14ac:dyDescent="0.2">
      <c r="A11" s="31"/>
      <c r="B11" s="32">
        <v>4</v>
      </c>
      <c r="C11" s="82"/>
      <c r="D11" s="82"/>
      <c r="E11" s="82"/>
      <c r="F11" s="82"/>
      <c r="G11" s="83"/>
      <c r="H11" s="82"/>
      <c r="I11" s="82"/>
      <c r="J11" s="84"/>
      <c r="K11" s="84"/>
      <c r="L11" s="84"/>
      <c r="M11" s="84"/>
      <c r="N11" s="84"/>
      <c r="O11" s="8"/>
      <c r="P11" s="8"/>
      <c r="Q11" s="8"/>
      <c r="R11" s="8"/>
      <c r="T11" s="1" t="s">
        <v>102</v>
      </c>
    </row>
    <row r="12" spans="1:20" ht="24" customHeight="1" x14ac:dyDescent="0.2">
      <c r="A12" s="31"/>
      <c r="B12" s="32">
        <v>5</v>
      </c>
      <c r="C12" s="82"/>
      <c r="D12" s="82"/>
      <c r="E12" s="82"/>
      <c r="F12" s="82"/>
      <c r="G12" s="83"/>
      <c r="H12" s="82"/>
      <c r="I12" s="82"/>
      <c r="J12" s="84"/>
      <c r="K12" s="84"/>
      <c r="L12" s="84"/>
      <c r="M12" s="84"/>
      <c r="N12" s="84"/>
      <c r="O12" s="8"/>
      <c r="P12" s="8"/>
      <c r="Q12" s="8"/>
      <c r="R12" s="8"/>
      <c r="T12" s="1" t="s">
        <v>10</v>
      </c>
    </row>
    <row r="13" spans="1:20" ht="24" customHeight="1" x14ac:dyDescent="0.2">
      <c r="A13" s="31"/>
      <c r="B13" s="32">
        <v>6</v>
      </c>
      <c r="C13" s="82"/>
      <c r="D13" s="82"/>
      <c r="E13" s="82"/>
      <c r="F13" s="82"/>
      <c r="G13" s="83"/>
      <c r="H13" s="82"/>
      <c r="I13" s="82"/>
      <c r="J13" s="84"/>
      <c r="K13" s="84"/>
      <c r="L13" s="84"/>
      <c r="M13" s="84"/>
      <c r="N13" s="84"/>
      <c r="O13" s="8"/>
      <c r="P13" s="8"/>
      <c r="Q13" s="8"/>
      <c r="R13" s="8"/>
    </row>
    <row r="14" spans="1:20" ht="24" customHeight="1" x14ac:dyDescent="0.2">
      <c r="A14" s="31"/>
      <c r="B14" s="32">
        <v>7</v>
      </c>
      <c r="C14" s="82"/>
      <c r="D14" s="82"/>
      <c r="E14" s="82"/>
      <c r="F14" s="82"/>
      <c r="G14" s="83"/>
      <c r="H14" s="82"/>
      <c r="I14" s="82"/>
      <c r="J14" s="84"/>
      <c r="K14" s="84"/>
      <c r="L14" s="84"/>
      <c r="M14" s="84"/>
      <c r="N14" s="84"/>
      <c r="O14" s="8"/>
      <c r="P14" s="8"/>
      <c r="Q14" s="8"/>
      <c r="R14" s="8"/>
      <c r="T14" s="1" t="s">
        <v>104</v>
      </c>
    </row>
    <row r="15" spans="1:20" ht="24" customHeight="1" x14ac:dyDescent="0.2">
      <c r="A15" s="31"/>
      <c r="B15" s="32">
        <v>8</v>
      </c>
      <c r="C15" s="82"/>
      <c r="D15" s="82"/>
      <c r="E15" s="82"/>
      <c r="F15" s="82"/>
      <c r="G15" s="83"/>
      <c r="H15" s="82"/>
      <c r="I15" s="82"/>
      <c r="J15" s="84"/>
      <c r="K15" s="84"/>
      <c r="L15" s="84"/>
      <c r="M15" s="84"/>
      <c r="N15" s="84"/>
      <c r="O15" s="8"/>
      <c r="P15" s="8"/>
      <c r="Q15" s="8"/>
      <c r="R15" s="8"/>
    </row>
    <row r="16" spans="1:20" ht="24" customHeight="1" x14ac:dyDescent="0.2">
      <c r="A16" s="31"/>
      <c r="B16" s="32">
        <v>9</v>
      </c>
      <c r="C16" s="82"/>
      <c r="D16" s="82"/>
      <c r="E16" s="82"/>
      <c r="F16" s="82"/>
      <c r="G16" s="83"/>
      <c r="H16" s="82"/>
      <c r="I16" s="82"/>
      <c r="J16" s="84"/>
      <c r="K16" s="84"/>
      <c r="L16" s="84"/>
      <c r="M16" s="84"/>
      <c r="N16" s="84"/>
      <c r="O16" s="8"/>
      <c r="P16" s="8"/>
      <c r="Q16" s="8"/>
      <c r="R16" s="8"/>
    </row>
    <row r="17" spans="1:18" ht="24" customHeight="1" x14ac:dyDescent="0.2">
      <c r="A17" s="31"/>
      <c r="B17" s="32">
        <v>10</v>
      </c>
      <c r="C17" s="82"/>
      <c r="D17" s="82"/>
      <c r="E17" s="82"/>
      <c r="F17" s="82"/>
      <c r="G17" s="83"/>
      <c r="H17" s="82"/>
      <c r="I17" s="82"/>
      <c r="J17" s="84"/>
      <c r="K17" s="84"/>
      <c r="L17" s="84"/>
      <c r="M17" s="84"/>
      <c r="N17" s="84"/>
      <c r="O17" s="8"/>
      <c r="P17" s="8"/>
      <c r="Q17" s="8"/>
      <c r="R17" s="8"/>
    </row>
    <row r="18" spans="1:18" ht="24" customHeight="1" x14ac:dyDescent="0.2">
      <c r="A18" s="31"/>
      <c r="B18" s="32">
        <v>11</v>
      </c>
      <c r="C18" s="82"/>
      <c r="D18" s="82"/>
      <c r="E18" s="82"/>
      <c r="F18" s="82"/>
      <c r="G18" s="83"/>
      <c r="H18" s="82"/>
      <c r="I18" s="82"/>
      <c r="J18" s="84"/>
      <c r="K18" s="84"/>
      <c r="L18" s="84"/>
      <c r="M18" s="84"/>
      <c r="N18" s="84"/>
      <c r="O18" s="8"/>
      <c r="P18" s="8"/>
      <c r="Q18" s="8"/>
      <c r="R18" s="8"/>
    </row>
    <row r="19" spans="1:18" ht="24" customHeight="1" x14ac:dyDescent="0.2">
      <c r="A19" s="31"/>
      <c r="B19" s="32">
        <v>12</v>
      </c>
      <c r="C19" s="82"/>
      <c r="D19" s="82"/>
      <c r="E19" s="82"/>
      <c r="F19" s="82"/>
      <c r="G19" s="83"/>
      <c r="H19" s="82"/>
      <c r="I19" s="82"/>
      <c r="J19" s="84"/>
      <c r="K19" s="84"/>
      <c r="L19" s="84"/>
      <c r="M19" s="84"/>
      <c r="N19" s="84"/>
      <c r="O19" s="8"/>
      <c r="P19" s="8"/>
      <c r="Q19" s="8"/>
      <c r="R19" s="8"/>
    </row>
    <row r="20" spans="1:18" ht="24" customHeight="1" x14ac:dyDescent="0.2">
      <c r="A20" s="31"/>
      <c r="B20" s="32">
        <v>13</v>
      </c>
      <c r="C20" s="82"/>
      <c r="D20" s="82"/>
      <c r="E20" s="82"/>
      <c r="F20" s="82"/>
      <c r="G20" s="83"/>
      <c r="H20" s="82"/>
      <c r="I20" s="82"/>
      <c r="J20" s="84"/>
      <c r="K20" s="84"/>
      <c r="L20" s="84"/>
      <c r="M20" s="84"/>
      <c r="N20" s="84"/>
      <c r="O20" s="8"/>
      <c r="P20" s="8"/>
      <c r="Q20" s="8"/>
      <c r="R20" s="8"/>
    </row>
    <row r="21" spans="1:18" ht="24" customHeight="1" x14ac:dyDescent="0.2">
      <c r="A21" s="31"/>
      <c r="B21" s="32">
        <v>14</v>
      </c>
      <c r="C21" s="82"/>
      <c r="D21" s="82"/>
      <c r="E21" s="82"/>
      <c r="F21" s="82"/>
      <c r="G21" s="83"/>
      <c r="H21" s="82"/>
      <c r="I21" s="82"/>
      <c r="J21" s="84"/>
      <c r="K21" s="84"/>
      <c r="L21" s="84"/>
      <c r="M21" s="84"/>
      <c r="N21" s="84"/>
      <c r="O21" s="8"/>
      <c r="P21" s="8"/>
      <c r="Q21" s="8"/>
      <c r="R21" s="8"/>
    </row>
    <row r="22" spans="1:18" ht="24" customHeight="1" x14ac:dyDescent="0.2">
      <c r="A22" s="31"/>
      <c r="B22" s="32">
        <v>15</v>
      </c>
      <c r="C22" s="82"/>
      <c r="D22" s="82"/>
      <c r="E22" s="82"/>
      <c r="F22" s="82"/>
      <c r="G22" s="83"/>
      <c r="H22" s="82"/>
      <c r="I22" s="82"/>
      <c r="J22" s="84"/>
      <c r="K22" s="84"/>
      <c r="L22" s="84"/>
      <c r="M22" s="84"/>
      <c r="N22" s="84"/>
      <c r="O22" s="8"/>
      <c r="P22" s="8"/>
      <c r="Q22" s="8"/>
      <c r="R22" s="8"/>
    </row>
    <row r="23" spans="1:18" ht="24" customHeight="1" x14ac:dyDescent="0.2">
      <c r="A23" s="31"/>
      <c r="B23" s="32">
        <v>16</v>
      </c>
      <c r="C23" s="82"/>
      <c r="D23" s="82"/>
      <c r="E23" s="82"/>
      <c r="F23" s="82"/>
      <c r="G23" s="83"/>
      <c r="H23" s="82"/>
      <c r="I23" s="82"/>
      <c r="J23" s="84"/>
      <c r="K23" s="84"/>
      <c r="L23" s="84"/>
      <c r="M23" s="84"/>
      <c r="N23" s="84"/>
      <c r="O23" s="8"/>
      <c r="P23" s="8"/>
      <c r="Q23" s="8"/>
      <c r="R23" s="8"/>
    </row>
    <row r="24" spans="1:18" ht="24" customHeight="1" x14ac:dyDescent="0.2">
      <c r="A24" s="31"/>
      <c r="B24" s="32">
        <v>17</v>
      </c>
      <c r="C24" s="82"/>
      <c r="D24" s="82"/>
      <c r="E24" s="82"/>
      <c r="F24" s="82"/>
      <c r="G24" s="83"/>
      <c r="H24" s="82"/>
      <c r="I24" s="82"/>
      <c r="J24" s="84"/>
      <c r="K24" s="84"/>
      <c r="L24" s="84"/>
      <c r="M24" s="84"/>
      <c r="N24" s="84"/>
      <c r="O24" s="8"/>
      <c r="P24" s="8"/>
      <c r="Q24" s="8"/>
      <c r="R24" s="8"/>
    </row>
    <row r="25" spans="1:18" ht="24" customHeight="1" x14ac:dyDescent="0.2">
      <c r="A25" s="31"/>
      <c r="B25" s="32">
        <v>18</v>
      </c>
      <c r="C25" s="82"/>
      <c r="D25" s="82"/>
      <c r="E25" s="82"/>
      <c r="F25" s="82"/>
      <c r="G25" s="83"/>
      <c r="H25" s="82"/>
      <c r="I25" s="82"/>
      <c r="J25" s="84"/>
      <c r="K25" s="84"/>
      <c r="L25" s="84"/>
      <c r="M25" s="84"/>
      <c r="N25" s="84"/>
      <c r="O25" s="8"/>
      <c r="P25" s="8"/>
      <c r="Q25" s="8"/>
      <c r="R25" s="8"/>
    </row>
    <row r="26" spans="1:18" ht="24" customHeight="1" x14ac:dyDescent="0.2">
      <c r="A26" s="31"/>
      <c r="B26" s="32">
        <v>19</v>
      </c>
      <c r="C26" s="82"/>
      <c r="D26" s="82"/>
      <c r="E26" s="82"/>
      <c r="F26" s="82"/>
      <c r="G26" s="82"/>
      <c r="H26" s="82"/>
      <c r="I26" s="82"/>
      <c r="J26" s="84"/>
      <c r="K26" s="84"/>
      <c r="L26" s="84"/>
      <c r="M26" s="84"/>
      <c r="N26" s="84"/>
      <c r="O26" s="8"/>
      <c r="P26" s="8"/>
      <c r="Q26" s="8"/>
      <c r="R26" s="8"/>
    </row>
    <row r="27" spans="1:18" ht="24" customHeight="1" x14ac:dyDescent="0.2">
      <c r="A27" s="31"/>
      <c r="B27" s="32">
        <v>20</v>
      </c>
      <c r="C27" s="82"/>
      <c r="D27" s="82"/>
      <c r="E27" s="82"/>
      <c r="F27" s="82"/>
      <c r="G27" s="82"/>
      <c r="H27" s="82"/>
      <c r="I27" s="82"/>
      <c r="J27" s="84"/>
      <c r="K27" s="84"/>
      <c r="L27" s="84"/>
      <c r="M27" s="84"/>
      <c r="N27" s="84"/>
      <c r="O27" s="8"/>
      <c r="P27" s="8"/>
      <c r="Q27" s="8"/>
      <c r="R27" s="8"/>
    </row>
    <row r="28" spans="1:18" ht="13.8" thickBot="1" x14ac:dyDescent="0.25">
      <c r="A28" s="31"/>
      <c r="B28" s="31"/>
      <c r="C28" s="31"/>
      <c r="D28" s="31"/>
      <c r="E28" s="31"/>
      <c r="F28" s="31"/>
      <c r="G28" s="31"/>
      <c r="H28" s="31"/>
      <c r="I28" s="31"/>
      <c r="J28" s="31"/>
      <c r="K28" s="31"/>
      <c r="L28" s="31"/>
      <c r="M28" s="31"/>
      <c r="N28" s="31"/>
      <c r="O28" s="5"/>
      <c r="P28" s="5"/>
      <c r="Q28" s="5"/>
      <c r="R28" s="4"/>
    </row>
    <row r="29" spans="1:18" s="17" customFormat="1" ht="13.2" customHeight="1" x14ac:dyDescent="0.2">
      <c r="A29" s="33"/>
      <c r="B29" s="34"/>
      <c r="C29" s="34"/>
      <c r="D29" s="34"/>
      <c r="E29" s="34"/>
      <c r="F29" s="34"/>
      <c r="G29" s="34"/>
      <c r="H29" s="33"/>
      <c r="I29" s="33"/>
      <c r="J29" s="406" t="s">
        <v>196</v>
      </c>
      <c r="K29" s="392" t="s">
        <v>195</v>
      </c>
      <c r="L29" s="393"/>
      <c r="M29" s="401" t="s">
        <v>194</v>
      </c>
      <c r="N29" s="398" t="s">
        <v>238</v>
      </c>
    </row>
    <row r="30" spans="1:18" s="17" customFormat="1" x14ac:dyDescent="0.2">
      <c r="A30" s="34"/>
      <c r="B30" s="34"/>
      <c r="C30" s="34"/>
      <c r="D30" s="34"/>
      <c r="E30" s="34"/>
      <c r="F30" s="34"/>
      <c r="G30" s="34"/>
      <c r="H30" s="33"/>
      <c r="I30" s="34"/>
      <c r="J30" s="407"/>
      <c r="K30" s="409"/>
      <c r="L30" s="410"/>
      <c r="M30" s="402"/>
      <c r="N30" s="399"/>
    </row>
    <row r="31" spans="1:18" s="17" customFormat="1" x14ac:dyDescent="0.2">
      <c r="A31" s="34"/>
      <c r="B31" s="34"/>
      <c r="C31" s="34"/>
      <c r="D31" s="34"/>
      <c r="E31" s="34"/>
      <c r="F31" s="34"/>
      <c r="G31" s="34"/>
      <c r="H31" s="33"/>
      <c r="I31" s="34"/>
      <c r="J31" s="408"/>
      <c r="K31" s="394"/>
      <c r="L31" s="395"/>
      <c r="M31" s="403"/>
      <c r="N31" s="400"/>
    </row>
    <row r="32" spans="1:18" s="17" customFormat="1" x14ac:dyDescent="0.2">
      <c r="A32" s="35"/>
      <c r="B32" s="35"/>
      <c r="C32" s="35"/>
      <c r="D32" s="35"/>
      <c r="E32" s="35"/>
      <c r="F32" s="35"/>
      <c r="G32" s="35"/>
      <c r="H32" s="37"/>
      <c r="I32" s="37">
        <f>ROUNDUP(H32*0.3,0)</f>
        <v>0</v>
      </c>
      <c r="J32" s="411">
        <f>'別紙2　基本補助'!G15</f>
        <v>0</v>
      </c>
      <c r="K32" s="404">
        <f>ROUNDUP(J32*0.3,0)</f>
        <v>0</v>
      </c>
      <c r="L32" s="413"/>
      <c r="M32" s="404">
        <f>COUNTA(D8:D27)+COUNTA('別紙3添付様式1　【生活介護】重度対象者名簿'!E8:E27)</f>
        <v>0</v>
      </c>
      <c r="N32" s="396" t="str">
        <f>IF(M32&gt;=K32,"○","×")</f>
        <v>○</v>
      </c>
    </row>
    <row r="33" spans="1:18" s="17" customFormat="1" ht="10.8" customHeight="1" thickBot="1" x14ac:dyDescent="0.25">
      <c r="A33" s="31"/>
      <c r="B33" s="31"/>
      <c r="C33" s="31"/>
      <c r="D33" s="31"/>
      <c r="E33" s="31"/>
      <c r="F33" s="31"/>
      <c r="G33" s="31"/>
      <c r="H33" s="37"/>
      <c r="I33" s="37"/>
      <c r="J33" s="412"/>
      <c r="K33" s="405"/>
      <c r="L33" s="414"/>
      <c r="M33" s="405"/>
      <c r="N33" s="397"/>
    </row>
    <row r="34" spans="1:18" x14ac:dyDescent="0.2">
      <c r="A34" s="31"/>
      <c r="B34" s="31"/>
      <c r="C34" s="31"/>
      <c r="D34" s="31"/>
      <c r="E34" s="31"/>
      <c r="F34" s="31"/>
      <c r="G34" s="31"/>
      <c r="H34" s="35"/>
      <c r="I34" s="35"/>
      <c r="J34" s="35"/>
      <c r="K34" s="35"/>
      <c r="L34" s="35"/>
      <c r="M34" s="35"/>
      <c r="N34" s="35"/>
      <c r="O34" s="10"/>
      <c r="P34" s="10"/>
      <c r="Q34" s="10"/>
      <c r="R34" s="10"/>
    </row>
    <row r="35" spans="1:18" s="141" customFormat="1" x14ac:dyDescent="0.2">
      <c r="B35" s="85"/>
      <c r="C35" s="267"/>
      <c r="D35" s="268"/>
      <c r="E35" s="268"/>
      <c r="F35" s="267" t="s">
        <v>21</v>
      </c>
      <c r="G35" s="268" t="s">
        <v>237</v>
      </c>
      <c r="H35" s="268"/>
      <c r="I35" s="268"/>
      <c r="J35" s="268"/>
      <c r="K35" s="268"/>
      <c r="L35" s="268"/>
      <c r="M35" s="268"/>
      <c r="N35" s="268"/>
      <c r="O35" s="85"/>
      <c r="P35" s="85"/>
      <c r="Q35" s="85"/>
      <c r="R35" s="85"/>
    </row>
    <row r="36" spans="1:18" s="141" customFormat="1" x14ac:dyDescent="0.2">
      <c r="A36" s="85"/>
      <c r="B36" s="85"/>
      <c r="C36" s="85"/>
      <c r="D36" s="85"/>
      <c r="E36" s="85"/>
      <c r="F36" s="85"/>
      <c r="G36" s="85" t="s">
        <v>281</v>
      </c>
      <c r="H36" s="85"/>
      <c r="I36" s="85"/>
      <c r="J36" s="85"/>
      <c r="K36" s="85"/>
      <c r="L36" s="85"/>
      <c r="M36" s="85"/>
      <c r="N36" s="85"/>
      <c r="O36" s="85"/>
      <c r="P36" s="85"/>
      <c r="Q36" s="85"/>
      <c r="R36" s="85"/>
    </row>
    <row r="37" spans="1:18" s="141" customFormat="1" x14ac:dyDescent="0.2">
      <c r="A37" s="85"/>
      <c r="B37" s="85"/>
      <c r="C37" s="85"/>
      <c r="D37" s="85"/>
      <c r="E37" s="85"/>
      <c r="F37" s="85"/>
      <c r="G37" s="85" t="s">
        <v>22</v>
      </c>
      <c r="H37" s="85"/>
      <c r="I37" s="85"/>
      <c r="J37" s="85"/>
      <c r="K37" s="85"/>
      <c r="L37" s="85"/>
      <c r="M37" s="85"/>
      <c r="N37" s="85"/>
      <c r="O37" s="85"/>
      <c r="P37" s="85"/>
      <c r="Q37" s="85"/>
      <c r="R37" s="85"/>
    </row>
    <row r="38" spans="1:18" x14ac:dyDescent="0.2">
      <c r="A38" s="31"/>
      <c r="B38" s="31"/>
      <c r="C38" s="31"/>
      <c r="D38" s="18"/>
      <c r="E38" s="18"/>
      <c r="F38" s="18"/>
      <c r="G38" s="18"/>
      <c r="H38" s="18"/>
      <c r="I38" s="18"/>
      <c r="J38" s="18"/>
      <c r="K38" s="31"/>
      <c r="L38" s="31"/>
      <c r="M38" s="31"/>
      <c r="N38" s="31"/>
      <c r="O38" s="4"/>
      <c r="P38" s="4"/>
      <c r="Q38" s="4"/>
      <c r="R38" s="4"/>
    </row>
  </sheetData>
  <mergeCells count="22">
    <mergeCell ref="K4:N4"/>
    <mergeCell ref="B6:B7"/>
    <mergeCell ref="D6:D7"/>
    <mergeCell ref="E6:E7"/>
    <mergeCell ref="F6:F7"/>
    <mergeCell ref="G6:G7"/>
    <mergeCell ref="H6:H7"/>
    <mergeCell ref="I6:I7"/>
    <mergeCell ref="J6:J7"/>
    <mergeCell ref="C6:C7"/>
    <mergeCell ref="K6:K7"/>
    <mergeCell ref="L6:L7"/>
    <mergeCell ref="M6:M7"/>
    <mergeCell ref="N6:N7"/>
    <mergeCell ref="N32:N33"/>
    <mergeCell ref="N29:N31"/>
    <mergeCell ref="M29:M31"/>
    <mergeCell ref="M32:M33"/>
    <mergeCell ref="J29:J31"/>
    <mergeCell ref="K29:L31"/>
    <mergeCell ref="J32:J33"/>
    <mergeCell ref="K32:L33"/>
  </mergeCells>
  <phoneticPr fontId="2"/>
  <dataValidations count="4">
    <dataValidation type="list" allowBlank="1" showInputMessage="1" showErrorMessage="1" sqref="K8:N27">
      <formula1>$T$14:$T$15</formula1>
    </dataValidation>
    <dataValidation type="list" allowBlank="1" showInputMessage="1" showErrorMessage="1" sqref="I8:I27">
      <formula1>"　　,○"</formula1>
    </dataValidation>
    <dataValidation type="list" allowBlank="1" showInputMessage="1" showErrorMessage="1" sqref="H8">
      <formula1>"　　,1,2,3,4,5,6"</formula1>
    </dataValidation>
    <dataValidation type="list" allowBlank="1" showInputMessage="1" showErrorMessage="1" sqref="C8:C27">
      <formula1>$T$8:$T$12</formula1>
    </dataValidation>
  </dataValidations>
  <printOptions horizontalCentered="1"/>
  <pageMargins left="0.59055118110236227" right="0.59055118110236227" top="0.98425196850393704" bottom="0.98425196850393704" header="0.51181102362204722" footer="0.51181102362204722"/>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22"/>
  <sheetViews>
    <sheetView showZeros="0" view="pageBreakPreview" zoomScaleNormal="100" zoomScaleSheetLayoutView="100" workbookViewId="0">
      <selection activeCell="E4" sqref="E4"/>
    </sheetView>
  </sheetViews>
  <sheetFormatPr defaultColWidth="1.6640625" defaultRowHeight="13.2" x14ac:dyDescent="0.2"/>
  <cols>
    <col min="1" max="1" width="1.6640625" style="1"/>
    <col min="2" max="2" width="3.21875" style="1" customWidth="1"/>
    <col min="3" max="3" width="15.5546875" style="1" customWidth="1"/>
    <col min="4" max="4" width="20" style="1" customWidth="1"/>
    <col min="5" max="5" width="42.21875" style="1" customWidth="1"/>
    <col min="6" max="6" width="1.6640625" style="1" customWidth="1"/>
    <col min="7" max="10" width="1.6640625" style="1"/>
    <col min="11" max="11" width="19.109375" style="1" customWidth="1"/>
    <col min="12" max="16384" width="1.6640625" style="1"/>
  </cols>
  <sheetData>
    <row r="1" spans="1:11" x14ac:dyDescent="0.2">
      <c r="A1" s="72" t="s">
        <v>63</v>
      </c>
      <c r="B1" s="72"/>
      <c r="C1" s="72"/>
      <c r="D1" s="72"/>
      <c r="E1" s="72"/>
      <c r="F1" s="18"/>
    </row>
    <row r="2" spans="1:11" x14ac:dyDescent="0.2">
      <c r="A2" s="269" t="s">
        <v>201</v>
      </c>
      <c r="B2" s="269"/>
      <c r="C2" s="269"/>
      <c r="D2" s="269"/>
      <c r="E2" s="269"/>
      <c r="F2" s="18"/>
    </row>
    <row r="3" spans="1:11" x14ac:dyDescent="0.2">
      <c r="A3" s="68"/>
      <c r="B3" s="68"/>
      <c r="C3" s="68"/>
      <c r="D3" s="68"/>
      <c r="E3" s="68"/>
      <c r="F3" s="18"/>
    </row>
    <row r="4" spans="1:11" x14ac:dyDescent="0.2">
      <c r="A4" s="68"/>
      <c r="B4" s="68"/>
      <c r="C4" s="68"/>
      <c r="D4" s="69" t="s">
        <v>51</v>
      </c>
      <c r="E4" s="69">
        <f>'変更交付申請書(別記様式第4号)'!AO10</f>
        <v>0</v>
      </c>
      <c r="F4" s="18"/>
    </row>
    <row r="5" spans="1:11" x14ac:dyDescent="0.2">
      <c r="A5" s="68"/>
      <c r="B5" s="68"/>
      <c r="C5" s="68"/>
      <c r="D5" s="69" t="s">
        <v>174</v>
      </c>
      <c r="E5" s="69">
        <f>COUNTA(C9:C18)</f>
        <v>0</v>
      </c>
      <c r="F5" s="18"/>
    </row>
    <row r="6" spans="1:11" x14ac:dyDescent="0.2">
      <c r="A6" s="68"/>
      <c r="B6" s="68"/>
      <c r="C6" s="68"/>
      <c r="D6" s="68"/>
      <c r="E6" s="68"/>
      <c r="F6" s="18"/>
    </row>
    <row r="7" spans="1:11" ht="13.5" customHeight="1" x14ac:dyDescent="0.2">
      <c r="A7" s="68"/>
      <c r="B7" s="416" t="s">
        <v>4</v>
      </c>
      <c r="C7" s="416" t="s">
        <v>17</v>
      </c>
      <c r="D7" s="415" t="s">
        <v>19</v>
      </c>
      <c r="E7" s="415" t="s">
        <v>105</v>
      </c>
      <c r="F7" s="18"/>
    </row>
    <row r="8" spans="1:11" ht="19.5" customHeight="1" x14ac:dyDescent="0.2">
      <c r="A8" s="68"/>
      <c r="B8" s="416"/>
      <c r="C8" s="416"/>
      <c r="D8" s="416"/>
      <c r="E8" s="415"/>
      <c r="F8" s="18"/>
    </row>
    <row r="9" spans="1:11" ht="36" customHeight="1" x14ac:dyDescent="0.2">
      <c r="A9" s="68"/>
      <c r="B9" s="71">
        <v>1</v>
      </c>
      <c r="C9" s="82"/>
      <c r="D9" s="82"/>
      <c r="E9" s="86"/>
      <c r="F9" s="18"/>
      <c r="K9" s="17" t="s">
        <v>106</v>
      </c>
    </row>
    <row r="10" spans="1:11" ht="36" customHeight="1" x14ac:dyDescent="0.2">
      <c r="A10" s="68"/>
      <c r="B10" s="71">
        <v>2</v>
      </c>
      <c r="C10" s="82"/>
      <c r="D10" s="82"/>
      <c r="E10" s="86"/>
      <c r="F10" s="18"/>
      <c r="K10" s="17" t="s">
        <v>107</v>
      </c>
    </row>
    <row r="11" spans="1:11" ht="36" customHeight="1" x14ac:dyDescent="0.2">
      <c r="A11" s="68"/>
      <c r="B11" s="71">
        <v>3</v>
      </c>
      <c r="C11" s="82"/>
      <c r="D11" s="82"/>
      <c r="E11" s="86"/>
      <c r="F11" s="18"/>
      <c r="K11" s="17" t="s">
        <v>108</v>
      </c>
    </row>
    <row r="12" spans="1:11" ht="36" customHeight="1" x14ac:dyDescent="0.2">
      <c r="A12" s="68"/>
      <c r="B12" s="71">
        <v>4</v>
      </c>
      <c r="C12" s="82"/>
      <c r="D12" s="82"/>
      <c r="E12" s="86"/>
      <c r="F12" s="18"/>
      <c r="K12" s="17" t="s">
        <v>109</v>
      </c>
    </row>
    <row r="13" spans="1:11" ht="36" customHeight="1" x14ac:dyDescent="0.2">
      <c r="A13" s="68"/>
      <c r="B13" s="71">
        <v>5</v>
      </c>
      <c r="C13" s="82"/>
      <c r="D13" s="82"/>
      <c r="E13" s="86"/>
      <c r="F13" s="18"/>
      <c r="K13" s="17" t="s">
        <v>110</v>
      </c>
    </row>
    <row r="14" spans="1:11" ht="36" customHeight="1" x14ac:dyDescent="0.2">
      <c r="A14" s="85"/>
      <c r="B14" s="71">
        <v>6</v>
      </c>
      <c r="C14" s="82"/>
      <c r="D14" s="82"/>
      <c r="E14" s="86"/>
      <c r="F14" s="18"/>
      <c r="K14" s="17" t="s">
        <v>111</v>
      </c>
    </row>
    <row r="15" spans="1:11" ht="36" customHeight="1" x14ac:dyDescent="0.2">
      <c r="A15" s="85"/>
      <c r="B15" s="71">
        <v>7</v>
      </c>
      <c r="C15" s="82"/>
      <c r="D15" s="82"/>
      <c r="E15" s="86"/>
      <c r="F15" s="18"/>
      <c r="K15" s="17" t="s">
        <v>112</v>
      </c>
    </row>
    <row r="16" spans="1:11" ht="36" customHeight="1" x14ac:dyDescent="0.2">
      <c r="A16" s="85"/>
      <c r="B16" s="71">
        <v>8</v>
      </c>
      <c r="C16" s="82"/>
      <c r="D16" s="82"/>
      <c r="E16" s="86"/>
      <c r="F16" s="18"/>
      <c r="K16" s="17" t="s">
        <v>113</v>
      </c>
    </row>
    <row r="17" spans="1:11" ht="36" customHeight="1" x14ac:dyDescent="0.2">
      <c r="A17" s="85"/>
      <c r="B17" s="71">
        <v>9</v>
      </c>
      <c r="C17" s="82"/>
      <c r="D17" s="82"/>
      <c r="E17" s="86"/>
      <c r="F17" s="18"/>
      <c r="K17" s="17" t="s">
        <v>114</v>
      </c>
    </row>
    <row r="18" spans="1:11" ht="36" customHeight="1" x14ac:dyDescent="0.2">
      <c r="A18" s="85"/>
      <c r="B18" s="71">
        <v>10</v>
      </c>
      <c r="C18" s="82"/>
      <c r="D18" s="82"/>
      <c r="E18" s="86"/>
      <c r="F18" s="18"/>
      <c r="K18" s="17" t="s">
        <v>115</v>
      </c>
    </row>
    <row r="19" spans="1:11" x14ac:dyDescent="0.2">
      <c r="A19" s="31"/>
      <c r="B19" s="31"/>
      <c r="C19" s="31"/>
      <c r="D19" s="31"/>
      <c r="E19" s="31"/>
      <c r="F19" s="18"/>
      <c r="K19" s="17" t="s">
        <v>116</v>
      </c>
    </row>
    <row r="20" spans="1:11" x14ac:dyDescent="0.2">
      <c r="A20" s="31"/>
      <c r="B20" s="31"/>
      <c r="C20" s="31"/>
      <c r="D20" s="31"/>
      <c r="E20" s="31"/>
      <c r="F20" s="18"/>
      <c r="K20" s="17" t="s">
        <v>117</v>
      </c>
    </row>
    <row r="21" spans="1:11" x14ac:dyDescent="0.2">
      <c r="A21" s="18"/>
      <c r="B21" s="18"/>
      <c r="C21" s="18"/>
      <c r="D21" s="18"/>
      <c r="E21" s="18"/>
      <c r="F21" s="18"/>
      <c r="K21" s="17" t="s">
        <v>118</v>
      </c>
    </row>
    <row r="22" spans="1:11" x14ac:dyDescent="0.2">
      <c r="A22" s="18"/>
      <c r="B22" s="18"/>
      <c r="C22" s="18"/>
      <c r="D22" s="18"/>
      <c r="E22" s="18"/>
      <c r="F22" s="18"/>
      <c r="K22" s="17" t="s">
        <v>119</v>
      </c>
    </row>
  </sheetData>
  <mergeCells count="4">
    <mergeCell ref="E7:E8"/>
    <mergeCell ref="B7:B8"/>
    <mergeCell ref="C7:C8"/>
    <mergeCell ref="D7:D8"/>
  </mergeCells>
  <phoneticPr fontId="2"/>
  <dataValidations count="1">
    <dataValidation type="list" allowBlank="1" showInputMessage="1" showErrorMessage="1" sqref="E9:E18">
      <formula1>$K$9:$K$22</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Y62"/>
  <sheetViews>
    <sheetView showZeros="0" view="pageBreakPreview" zoomScaleNormal="100" zoomScaleSheetLayoutView="100" workbookViewId="0">
      <selection activeCell="AJ4" sqref="AJ4:AX4"/>
    </sheetView>
  </sheetViews>
  <sheetFormatPr defaultColWidth="1.6640625" defaultRowHeight="13.2" x14ac:dyDescent="0.2"/>
  <cols>
    <col min="1" max="49" width="1.6640625" style="1"/>
    <col min="50" max="50" width="3.88671875" style="1" customWidth="1"/>
    <col min="51" max="16384" width="1.6640625" style="1"/>
  </cols>
  <sheetData>
    <row r="1" spans="1:51" x14ac:dyDescent="0.2">
      <c r="A1" s="19" t="s">
        <v>92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51" x14ac:dyDescent="0.2">
      <c r="A2" s="298" t="s">
        <v>134</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19"/>
    </row>
    <row r="3" spans="1:5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row>
    <row r="4" spans="1:51"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39"/>
      <c r="AD4" s="419" t="s">
        <v>51</v>
      </c>
      <c r="AE4" s="419"/>
      <c r="AF4" s="419"/>
      <c r="AG4" s="419"/>
      <c r="AH4" s="419"/>
      <c r="AI4" s="419"/>
      <c r="AJ4" s="389">
        <f>'変更交付申請書(別記様式第4号)'!AO10</f>
        <v>0</v>
      </c>
      <c r="AK4" s="389"/>
      <c r="AL4" s="389"/>
      <c r="AM4" s="389"/>
      <c r="AN4" s="389"/>
      <c r="AO4" s="389"/>
      <c r="AP4" s="389"/>
      <c r="AQ4" s="389"/>
      <c r="AR4" s="389"/>
      <c r="AS4" s="389"/>
      <c r="AT4" s="389"/>
      <c r="AU4" s="389"/>
      <c r="AV4" s="389"/>
      <c r="AW4" s="389"/>
      <c r="AX4" s="390"/>
      <c r="AY4" s="18"/>
    </row>
    <row r="5" spans="1:51" ht="13.5" customHeight="1"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row>
    <row r="6" spans="1:51" x14ac:dyDescent="0.2">
      <c r="A6" s="18"/>
      <c r="B6" s="18" t="s">
        <v>135</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28"/>
      <c r="AL6" s="18"/>
      <c r="AM6" s="18"/>
      <c r="AN6" s="18"/>
      <c r="AO6" s="18"/>
      <c r="AP6" s="18"/>
      <c r="AQ6" s="18"/>
      <c r="AR6" s="18"/>
      <c r="AS6" s="18"/>
      <c r="AT6" s="18"/>
      <c r="AU6" s="18"/>
      <c r="AV6" s="18"/>
      <c r="AW6" s="18"/>
      <c r="AX6" s="18"/>
      <c r="AY6" s="18"/>
    </row>
    <row r="7" spans="1:51" x14ac:dyDescent="0.2">
      <c r="A7" s="18"/>
      <c r="B7" s="13"/>
      <c r="C7" s="421" t="s">
        <v>144</v>
      </c>
      <c r="D7" s="421"/>
      <c r="E7" s="421"/>
      <c r="F7" s="421"/>
      <c r="G7" s="421"/>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1"/>
      <c r="AV7" s="421"/>
      <c r="AW7" s="421"/>
      <c r="AX7" s="421"/>
      <c r="AY7" s="18"/>
    </row>
    <row r="8" spans="1:51" x14ac:dyDescent="0.2">
      <c r="A8" s="18"/>
      <c r="B8" s="12"/>
      <c r="C8" s="421"/>
      <c r="D8" s="421"/>
      <c r="E8" s="421"/>
      <c r="F8" s="421"/>
      <c r="G8" s="421"/>
      <c r="H8" s="421"/>
      <c r="I8" s="421"/>
      <c r="J8" s="421"/>
      <c r="K8" s="421"/>
      <c r="L8" s="421"/>
      <c r="M8" s="421"/>
      <c r="N8" s="421"/>
      <c r="O8" s="421"/>
      <c r="P8" s="421"/>
      <c r="Q8" s="421"/>
      <c r="R8" s="421"/>
      <c r="S8" s="421"/>
      <c r="T8" s="421"/>
      <c r="U8" s="421"/>
      <c r="V8" s="421"/>
      <c r="W8" s="421"/>
      <c r="X8" s="421"/>
      <c r="Y8" s="421"/>
      <c r="Z8" s="421"/>
      <c r="AA8" s="421"/>
      <c r="AB8" s="421"/>
      <c r="AC8" s="421"/>
      <c r="AD8" s="421"/>
      <c r="AE8" s="421"/>
      <c r="AF8" s="421"/>
      <c r="AG8" s="421"/>
      <c r="AH8" s="421"/>
      <c r="AI8" s="421"/>
      <c r="AJ8" s="421"/>
      <c r="AK8" s="421"/>
      <c r="AL8" s="421"/>
      <c r="AM8" s="421"/>
      <c r="AN8" s="421"/>
      <c r="AO8" s="421"/>
      <c r="AP8" s="421"/>
      <c r="AQ8" s="421"/>
      <c r="AR8" s="421"/>
      <c r="AS8" s="421"/>
      <c r="AT8" s="421"/>
      <c r="AU8" s="421"/>
      <c r="AV8" s="421"/>
      <c r="AW8" s="421"/>
      <c r="AX8" s="421"/>
      <c r="AY8" s="18"/>
    </row>
    <row r="9" spans="1:51" ht="13.5" customHeight="1" x14ac:dyDescent="0.2">
      <c r="A9" s="18"/>
      <c r="B9" s="12"/>
      <c r="C9" s="421" t="s">
        <v>37</v>
      </c>
      <c r="D9" s="421"/>
      <c r="E9" s="421"/>
      <c r="F9" s="421"/>
      <c r="G9" s="421"/>
      <c r="H9" s="421"/>
      <c r="I9" s="421"/>
      <c r="J9" s="421"/>
      <c r="K9" s="421"/>
      <c r="L9" s="421"/>
      <c r="M9" s="421"/>
      <c r="N9" s="421"/>
      <c r="O9" s="421"/>
      <c r="P9" s="421"/>
      <c r="Q9" s="420" t="s">
        <v>76</v>
      </c>
      <c r="R9" s="421"/>
      <c r="S9" s="421"/>
      <c r="T9" s="421"/>
      <c r="U9" s="421"/>
      <c r="V9" s="421"/>
      <c r="W9" s="421"/>
      <c r="X9" s="421"/>
      <c r="Y9" s="421"/>
      <c r="Z9" s="421"/>
      <c r="AA9" s="421"/>
      <c r="AB9" s="421"/>
      <c r="AC9" s="421"/>
      <c r="AD9" s="421"/>
      <c r="AE9" s="421"/>
      <c r="AF9" s="421"/>
      <c r="AG9" s="420" t="s">
        <v>38</v>
      </c>
      <c r="AH9" s="421"/>
      <c r="AI9" s="421"/>
      <c r="AJ9" s="421"/>
      <c r="AK9" s="421"/>
      <c r="AL9" s="421"/>
      <c r="AM9" s="421"/>
      <c r="AN9" s="421"/>
      <c r="AO9" s="421"/>
      <c r="AP9" s="420" t="s">
        <v>77</v>
      </c>
      <c r="AQ9" s="421"/>
      <c r="AR9" s="421"/>
      <c r="AS9" s="421"/>
      <c r="AT9" s="421"/>
      <c r="AU9" s="421"/>
      <c r="AV9" s="421"/>
      <c r="AW9" s="421"/>
      <c r="AX9" s="421"/>
      <c r="AY9" s="18"/>
    </row>
    <row r="10" spans="1:51" x14ac:dyDescent="0.2">
      <c r="A10" s="18"/>
      <c r="B10" s="12"/>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c r="AR10" s="421"/>
      <c r="AS10" s="421"/>
      <c r="AT10" s="421"/>
      <c r="AU10" s="421"/>
      <c r="AV10" s="421"/>
      <c r="AW10" s="421"/>
      <c r="AX10" s="421"/>
      <c r="AY10" s="18"/>
    </row>
    <row r="11" spans="1:51" x14ac:dyDescent="0.2">
      <c r="A11" s="18"/>
      <c r="B11" s="12"/>
      <c r="C11" s="417"/>
      <c r="D11" s="417"/>
      <c r="E11" s="417"/>
      <c r="F11" s="417"/>
      <c r="G11" s="417"/>
      <c r="H11" s="417"/>
      <c r="I11" s="417"/>
      <c r="J11" s="417"/>
      <c r="K11" s="417"/>
      <c r="L11" s="417"/>
      <c r="M11" s="417"/>
      <c r="N11" s="417"/>
      <c r="O11" s="417"/>
      <c r="P11" s="417"/>
      <c r="Q11" s="424"/>
      <c r="R11" s="423"/>
      <c r="S11" s="423"/>
      <c r="T11" s="423"/>
      <c r="U11" s="423"/>
      <c r="V11" s="423"/>
      <c r="W11" s="423"/>
      <c r="X11" s="423"/>
      <c r="Y11" s="423"/>
      <c r="Z11" s="423"/>
      <c r="AA11" s="423"/>
      <c r="AB11" s="423"/>
      <c r="AC11" s="423"/>
      <c r="AD11" s="423"/>
      <c r="AE11" s="423"/>
      <c r="AF11" s="423"/>
      <c r="AG11" s="417" t="s">
        <v>78</v>
      </c>
      <c r="AH11" s="417"/>
      <c r="AI11" s="417"/>
      <c r="AJ11" s="417"/>
      <c r="AK11" s="417"/>
      <c r="AL11" s="417"/>
      <c r="AM11" s="417"/>
      <c r="AN11" s="417"/>
      <c r="AO11" s="417"/>
      <c r="AP11" s="418"/>
      <c r="AQ11" s="418"/>
      <c r="AR11" s="418"/>
      <c r="AS11" s="418"/>
      <c r="AT11" s="418"/>
      <c r="AU11" s="418"/>
      <c r="AV11" s="418"/>
      <c r="AW11" s="418"/>
      <c r="AX11" s="418"/>
      <c r="AY11" s="18"/>
    </row>
    <row r="12" spans="1:51" x14ac:dyDescent="0.2">
      <c r="A12" s="18"/>
      <c r="B12" s="12"/>
      <c r="C12" s="417"/>
      <c r="D12" s="417"/>
      <c r="E12" s="417"/>
      <c r="F12" s="417"/>
      <c r="G12" s="417"/>
      <c r="H12" s="417"/>
      <c r="I12" s="417"/>
      <c r="J12" s="417"/>
      <c r="K12" s="417"/>
      <c r="L12" s="417"/>
      <c r="M12" s="417"/>
      <c r="N12" s="417"/>
      <c r="O12" s="417"/>
      <c r="P12" s="417"/>
      <c r="Q12" s="423"/>
      <c r="R12" s="423"/>
      <c r="S12" s="423"/>
      <c r="T12" s="423"/>
      <c r="U12" s="423"/>
      <c r="V12" s="423"/>
      <c r="W12" s="423"/>
      <c r="X12" s="423"/>
      <c r="Y12" s="423"/>
      <c r="Z12" s="423"/>
      <c r="AA12" s="423"/>
      <c r="AB12" s="423"/>
      <c r="AC12" s="423"/>
      <c r="AD12" s="423"/>
      <c r="AE12" s="423"/>
      <c r="AF12" s="423"/>
      <c r="AG12" s="417"/>
      <c r="AH12" s="417"/>
      <c r="AI12" s="417"/>
      <c r="AJ12" s="417"/>
      <c r="AK12" s="417"/>
      <c r="AL12" s="417"/>
      <c r="AM12" s="417"/>
      <c r="AN12" s="417"/>
      <c r="AO12" s="417"/>
      <c r="AP12" s="418"/>
      <c r="AQ12" s="418"/>
      <c r="AR12" s="418"/>
      <c r="AS12" s="418"/>
      <c r="AT12" s="418"/>
      <c r="AU12" s="418"/>
      <c r="AV12" s="418"/>
      <c r="AW12" s="418"/>
      <c r="AX12" s="418"/>
      <c r="AY12" s="18"/>
    </row>
    <row r="13" spans="1:51" x14ac:dyDescent="0.2">
      <c r="A13" s="18"/>
      <c r="B13" s="12"/>
      <c r="C13" s="417"/>
      <c r="D13" s="417"/>
      <c r="E13" s="417"/>
      <c r="F13" s="417"/>
      <c r="G13" s="417"/>
      <c r="H13" s="417"/>
      <c r="I13" s="417"/>
      <c r="J13" s="417"/>
      <c r="K13" s="417"/>
      <c r="L13" s="417"/>
      <c r="M13" s="417"/>
      <c r="N13" s="417"/>
      <c r="O13" s="417"/>
      <c r="P13" s="417"/>
      <c r="Q13" s="423"/>
      <c r="R13" s="423"/>
      <c r="S13" s="423"/>
      <c r="T13" s="423"/>
      <c r="U13" s="423"/>
      <c r="V13" s="423"/>
      <c r="W13" s="423"/>
      <c r="X13" s="423"/>
      <c r="Y13" s="423"/>
      <c r="Z13" s="423"/>
      <c r="AA13" s="423"/>
      <c r="AB13" s="423"/>
      <c r="AC13" s="423"/>
      <c r="AD13" s="423"/>
      <c r="AE13" s="423"/>
      <c r="AF13" s="423"/>
      <c r="AG13" s="417" t="s">
        <v>78</v>
      </c>
      <c r="AH13" s="417"/>
      <c r="AI13" s="417"/>
      <c r="AJ13" s="417"/>
      <c r="AK13" s="417"/>
      <c r="AL13" s="417"/>
      <c r="AM13" s="417"/>
      <c r="AN13" s="417"/>
      <c r="AO13" s="417"/>
      <c r="AP13" s="418"/>
      <c r="AQ13" s="418"/>
      <c r="AR13" s="418"/>
      <c r="AS13" s="418"/>
      <c r="AT13" s="418"/>
      <c r="AU13" s="418"/>
      <c r="AV13" s="418"/>
      <c r="AW13" s="418"/>
      <c r="AX13" s="418"/>
      <c r="AY13" s="18"/>
    </row>
    <row r="14" spans="1:51" x14ac:dyDescent="0.2">
      <c r="A14" s="18"/>
      <c r="B14" s="12"/>
      <c r="C14" s="417"/>
      <c r="D14" s="417"/>
      <c r="E14" s="417"/>
      <c r="F14" s="417"/>
      <c r="G14" s="417"/>
      <c r="H14" s="417"/>
      <c r="I14" s="417"/>
      <c r="J14" s="417"/>
      <c r="K14" s="417"/>
      <c r="L14" s="417"/>
      <c r="M14" s="417"/>
      <c r="N14" s="417"/>
      <c r="O14" s="417"/>
      <c r="P14" s="417"/>
      <c r="Q14" s="423"/>
      <c r="R14" s="423"/>
      <c r="S14" s="423"/>
      <c r="T14" s="423"/>
      <c r="U14" s="423"/>
      <c r="V14" s="423"/>
      <c r="W14" s="423"/>
      <c r="X14" s="423"/>
      <c r="Y14" s="423"/>
      <c r="Z14" s="423"/>
      <c r="AA14" s="423"/>
      <c r="AB14" s="423"/>
      <c r="AC14" s="423"/>
      <c r="AD14" s="423"/>
      <c r="AE14" s="423"/>
      <c r="AF14" s="423"/>
      <c r="AG14" s="417"/>
      <c r="AH14" s="417"/>
      <c r="AI14" s="417"/>
      <c r="AJ14" s="417"/>
      <c r="AK14" s="417"/>
      <c r="AL14" s="417"/>
      <c r="AM14" s="417"/>
      <c r="AN14" s="417"/>
      <c r="AO14" s="417"/>
      <c r="AP14" s="418"/>
      <c r="AQ14" s="418"/>
      <c r="AR14" s="418"/>
      <c r="AS14" s="418"/>
      <c r="AT14" s="418"/>
      <c r="AU14" s="418"/>
      <c r="AV14" s="418"/>
      <c r="AW14" s="418"/>
      <c r="AX14" s="418"/>
      <c r="AY14" s="18"/>
    </row>
    <row r="15" spans="1:51" x14ac:dyDescent="0.2">
      <c r="A15" s="18"/>
      <c r="B15" s="12"/>
      <c r="C15" s="417"/>
      <c r="D15" s="417"/>
      <c r="E15" s="417"/>
      <c r="F15" s="417"/>
      <c r="G15" s="417"/>
      <c r="H15" s="417"/>
      <c r="I15" s="417"/>
      <c r="J15" s="417"/>
      <c r="K15" s="417"/>
      <c r="L15" s="417"/>
      <c r="M15" s="417"/>
      <c r="N15" s="417"/>
      <c r="O15" s="417"/>
      <c r="P15" s="417"/>
      <c r="Q15" s="423"/>
      <c r="R15" s="423"/>
      <c r="S15" s="423"/>
      <c r="T15" s="423"/>
      <c r="U15" s="423"/>
      <c r="V15" s="423"/>
      <c r="W15" s="423"/>
      <c r="X15" s="423"/>
      <c r="Y15" s="423"/>
      <c r="Z15" s="423"/>
      <c r="AA15" s="423"/>
      <c r="AB15" s="423"/>
      <c r="AC15" s="423"/>
      <c r="AD15" s="423"/>
      <c r="AE15" s="423"/>
      <c r="AF15" s="423"/>
      <c r="AG15" s="417" t="s">
        <v>78</v>
      </c>
      <c r="AH15" s="417"/>
      <c r="AI15" s="417"/>
      <c r="AJ15" s="417"/>
      <c r="AK15" s="417"/>
      <c r="AL15" s="417"/>
      <c r="AM15" s="417"/>
      <c r="AN15" s="417"/>
      <c r="AO15" s="417"/>
      <c r="AP15" s="418"/>
      <c r="AQ15" s="418"/>
      <c r="AR15" s="418"/>
      <c r="AS15" s="418"/>
      <c r="AT15" s="418"/>
      <c r="AU15" s="418"/>
      <c r="AV15" s="418"/>
      <c r="AW15" s="418"/>
      <c r="AX15" s="418"/>
      <c r="AY15" s="18"/>
    </row>
    <row r="16" spans="1:51" x14ac:dyDescent="0.2">
      <c r="A16" s="18"/>
      <c r="B16" s="12"/>
      <c r="C16" s="417"/>
      <c r="D16" s="417"/>
      <c r="E16" s="417"/>
      <c r="F16" s="417"/>
      <c r="G16" s="417"/>
      <c r="H16" s="417"/>
      <c r="I16" s="417"/>
      <c r="J16" s="417"/>
      <c r="K16" s="417"/>
      <c r="L16" s="417"/>
      <c r="M16" s="417"/>
      <c r="N16" s="417"/>
      <c r="O16" s="417"/>
      <c r="P16" s="417"/>
      <c r="Q16" s="423"/>
      <c r="R16" s="423"/>
      <c r="S16" s="423"/>
      <c r="T16" s="423"/>
      <c r="U16" s="423"/>
      <c r="V16" s="423"/>
      <c r="W16" s="423"/>
      <c r="X16" s="423"/>
      <c r="Y16" s="423"/>
      <c r="Z16" s="423"/>
      <c r="AA16" s="423"/>
      <c r="AB16" s="423"/>
      <c r="AC16" s="423"/>
      <c r="AD16" s="423"/>
      <c r="AE16" s="423"/>
      <c r="AF16" s="423"/>
      <c r="AG16" s="417"/>
      <c r="AH16" s="417"/>
      <c r="AI16" s="417"/>
      <c r="AJ16" s="417"/>
      <c r="AK16" s="417"/>
      <c r="AL16" s="417"/>
      <c r="AM16" s="417"/>
      <c r="AN16" s="417"/>
      <c r="AO16" s="417"/>
      <c r="AP16" s="418"/>
      <c r="AQ16" s="418"/>
      <c r="AR16" s="418"/>
      <c r="AS16" s="418"/>
      <c r="AT16" s="418"/>
      <c r="AU16" s="418"/>
      <c r="AV16" s="418"/>
      <c r="AW16" s="418"/>
      <c r="AX16" s="418"/>
      <c r="AY16" s="18"/>
    </row>
    <row r="17" spans="1:51"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row>
    <row r="18" spans="1:51" ht="13.5" customHeight="1" x14ac:dyDescent="0.2">
      <c r="A18" s="18"/>
      <c r="B18" s="18" t="s">
        <v>94</v>
      </c>
      <c r="C18" s="18"/>
      <c r="D18" s="18"/>
      <c r="E18" s="18"/>
      <c r="F18" s="18"/>
      <c r="G18" s="18"/>
      <c r="H18" s="18"/>
      <c r="I18" s="18"/>
      <c r="J18" s="18"/>
      <c r="K18" s="18"/>
      <c r="L18" s="18"/>
      <c r="M18" s="18"/>
      <c r="N18" s="18"/>
      <c r="O18" s="18"/>
      <c r="P18" s="18"/>
      <c r="Q18" s="18"/>
      <c r="R18" s="18"/>
      <c r="S18" s="13"/>
      <c r="T18" s="13"/>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row>
    <row r="19" spans="1:51" ht="13.5" customHeight="1" x14ac:dyDescent="0.2">
      <c r="A19" s="18"/>
      <c r="B19" s="18" t="s">
        <v>93</v>
      </c>
      <c r="C19" s="18"/>
      <c r="D19" s="18"/>
      <c r="E19" s="18"/>
      <c r="F19" s="18"/>
      <c r="G19" s="18"/>
      <c r="H19" s="18"/>
      <c r="I19" s="18"/>
      <c r="J19" s="18"/>
      <c r="K19" s="18"/>
      <c r="L19" s="18"/>
      <c r="M19" s="18"/>
      <c r="N19" s="18"/>
      <c r="O19" s="18"/>
      <c r="P19" s="18"/>
      <c r="Q19" s="18"/>
      <c r="R19" s="18"/>
      <c r="S19" s="13"/>
      <c r="T19" s="13"/>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row>
    <row r="20" spans="1:51" x14ac:dyDescent="0.2">
      <c r="A20" s="18"/>
      <c r="B20" s="421" t="s">
        <v>95</v>
      </c>
      <c r="C20" s="421"/>
      <c r="D20" s="421"/>
      <c r="E20" s="421"/>
      <c r="F20" s="421"/>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1"/>
      <c r="AM20" s="421"/>
      <c r="AN20" s="421"/>
      <c r="AO20" s="421"/>
      <c r="AP20" s="421"/>
      <c r="AQ20" s="421"/>
      <c r="AR20" s="421"/>
      <c r="AS20" s="421"/>
      <c r="AT20" s="421"/>
      <c r="AU20" s="421"/>
      <c r="AV20" s="421"/>
      <c r="AW20" s="421"/>
      <c r="AX20" s="421"/>
      <c r="AY20" s="18"/>
    </row>
    <row r="21" spans="1:51" x14ac:dyDescent="0.2">
      <c r="A21" s="18"/>
      <c r="B21" s="421"/>
      <c r="C21" s="421"/>
      <c r="D21" s="421"/>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421"/>
      <c r="AR21" s="421"/>
      <c r="AS21" s="421"/>
      <c r="AT21" s="421"/>
      <c r="AU21" s="421"/>
      <c r="AV21" s="421"/>
      <c r="AW21" s="421"/>
      <c r="AX21" s="421"/>
      <c r="AY21" s="18"/>
    </row>
    <row r="22" spans="1:51" ht="13.5" customHeight="1" x14ac:dyDescent="0.2">
      <c r="A22" s="18"/>
      <c r="B22" s="421" t="s">
        <v>96</v>
      </c>
      <c r="C22" s="421"/>
      <c r="D22" s="421"/>
      <c r="E22" s="421"/>
      <c r="F22" s="421"/>
      <c r="G22" s="421"/>
      <c r="H22" s="421"/>
      <c r="I22" s="421"/>
      <c r="J22" s="421"/>
      <c r="K22" s="421"/>
      <c r="L22" s="421"/>
      <c r="M22" s="421"/>
      <c r="N22" s="421"/>
      <c r="O22" s="421"/>
      <c r="P22" s="421"/>
      <c r="Q22" s="421"/>
      <c r="R22" s="420" t="s">
        <v>79</v>
      </c>
      <c r="S22" s="420"/>
      <c r="T22" s="420"/>
      <c r="U22" s="420"/>
      <c r="V22" s="420"/>
      <c r="W22" s="420" t="s">
        <v>80</v>
      </c>
      <c r="X22" s="421"/>
      <c r="Y22" s="421"/>
      <c r="Z22" s="421"/>
      <c r="AA22" s="421"/>
      <c r="AB22" s="421"/>
      <c r="AC22" s="421"/>
      <c r="AD22" s="421"/>
      <c r="AE22" s="421"/>
      <c r="AF22" s="421"/>
      <c r="AG22" s="421"/>
      <c r="AH22" s="421"/>
      <c r="AI22" s="421"/>
      <c r="AJ22" s="421"/>
      <c r="AK22" s="421"/>
      <c r="AL22" s="421"/>
      <c r="AM22" s="421"/>
      <c r="AN22" s="421"/>
      <c r="AO22" s="421"/>
      <c r="AP22" s="421"/>
      <c r="AQ22" s="421"/>
      <c r="AR22" s="421"/>
      <c r="AS22" s="421"/>
      <c r="AT22" s="421"/>
      <c r="AU22" s="421"/>
      <c r="AV22" s="421"/>
      <c r="AW22" s="421"/>
      <c r="AX22" s="421"/>
      <c r="AY22" s="18"/>
    </row>
    <row r="23" spans="1:51" x14ac:dyDescent="0.2">
      <c r="A23" s="18"/>
      <c r="B23" s="421"/>
      <c r="C23" s="421"/>
      <c r="D23" s="421"/>
      <c r="E23" s="421"/>
      <c r="F23" s="421"/>
      <c r="G23" s="421"/>
      <c r="H23" s="421"/>
      <c r="I23" s="421"/>
      <c r="J23" s="421"/>
      <c r="K23" s="421"/>
      <c r="L23" s="421"/>
      <c r="M23" s="421"/>
      <c r="N23" s="421"/>
      <c r="O23" s="421"/>
      <c r="P23" s="421"/>
      <c r="Q23" s="421"/>
      <c r="R23" s="420"/>
      <c r="S23" s="420"/>
      <c r="T23" s="420"/>
      <c r="U23" s="420"/>
      <c r="V23" s="420"/>
      <c r="W23" s="421"/>
      <c r="X23" s="421"/>
      <c r="Y23" s="421"/>
      <c r="Z23" s="421"/>
      <c r="AA23" s="421"/>
      <c r="AB23" s="421"/>
      <c r="AC23" s="421"/>
      <c r="AD23" s="421"/>
      <c r="AE23" s="421"/>
      <c r="AF23" s="421"/>
      <c r="AG23" s="421"/>
      <c r="AH23" s="421"/>
      <c r="AI23" s="421"/>
      <c r="AJ23" s="421"/>
      <c r="AK23" s="421"/>
      <c r="AL23" s="421"/>
      <c r="AM23" s="421"/>
      <c r="AN23" s="421"/>
      <c r="AO23" s="421"/>
      <c r="AP23" s="421"/>
      <c r="AQ23" s="421"/>
      <c r="AR23" s="421"/>
      <c r="AS23" s="421"/>
      <c r="AT23" s="421"/>
      <c r="AU23" s="421"/>
      <c r="AV23" s="421"/>
      <c r="AW23" s="421"/>
      <c r="AX23" s="421"/>
      <c r="AY23" s="13"/>
    </row>
    <row r="24" spans="1:51" ht="13.5" customHeight="1" x14ac:dyDescent="0.2">
      <c r="A24" s="18"/>
      <c r="B24" s="423"/>
      <c r="C24" s="423"/>
      <c r="D24" s="423"/>
      <c r="E24" s="423"/>
      <c r="F24" s="423"/>
      <c r="G24" s="423"/>
      <c r="H24" s="423"/>
      <c r="I24" s="423"/>
      <c r="J24" s="423"/>
      <c r="K24" s="423"/>
      <c r="L24" s="423"/>
      <c r="M24" s="423"/>
      <c r="N24" s="423"/>
      <c r="O24" s="423"/>
      <c r="P24" s="423"/>
      <c r="Q24" s="423"/>
      <c r="R24" s="425"/>
      <c r="S24" s="426"/>
      <c r="T24" s="426"/>
      <c r="U24" s="426"/>
      <c r="V24" s="426"/>
      <c r="W24" s="422" t="s">
        <v>138</v>
      </c>
      <c r="X24" s="422"/>
      <c r="Y24" s="422"/>
      <c r="Z24" s="422"/>
      <c r="AA24" s="422"/>
      <c r="AB24" s="422"/>
      <c r="AC24" s="422"/>
      <c r="AD24" s="422"/>
      <c r="AE24" s="422"/>
      <c r="AF24" s="422"/>
      <c r="AG24" s="422"/>
      <c r="AH24" s="422"/>
      <c r="AI24" s="422"/>
      <c r="AJ24" s="422"/>
      <c r="AK24" s="422" t="s">
        <v>81</v>
      </c>
      <c r="AL24" s="422"/>
      <c r="AM24" s="422"/>
      <c r="AN24" s="422"/>
      <c r="AO24" s="422"/>
      <c r="AP24" s="422"/>
      <c r="AQ24" s="422"/>
      <c r="AR24" s="422"/>
      <c r="AS24" s="422"/>
      <c r="AT24" s="422"/>
      <c r="AU24" s="422"/>
      <c r="AV24" s="422"/>
      <c r="AW24" s="422"/>
      <c r="AX24" s="422"/>
      <c r="AY24" s="39"/>
    </row>
    <row r="25" spans="1:51" x14ac:dyDescent="0.2">
      <c r="A25" s="18"/>
      <c r="B25" s="423"/>
      <c r="C25" s="423"/>
      <c r="D25" s="423"/>
      <c r="E25" s="423"/>
      <c r="F25" s="423"/>
      <c r="G25" s="423"/>
      <c r="H25" s="423"/>
      <c r="I25" s="423"/>
      <c r="J25" s="423"/>
      <c r="K25" s="423"/>
      <c r="L25" s="423"/>
      <c r="M25" s="423"/>
      <c r="N25" s="423"/>
      <c r="O25" s="423"/>
      <c r="P25" s="423"/>
      <c r="Q25" s="423"/>
      <c r="R25" s="426"/>
      <c r="S25" s="426"/>
      <c r="T25" s="426"/>
      <c r="U25" s="426"/>
      <c r="V25" s="426"/>
      <c r="W25" s="422" t="s">
        <v>82</v>
      </c>
      <c r="X25" s="422"/>
      <c r="Y25" s="422"/>
      <c r="Z25" s="422"/>
      <c r="AA25" s="422"/>
      <c r="AB25" s="422"/>
      <c r="AC25" s="422"/>
      <c r="AD25" s="422"/>
      <c r="AE25" s="422"/>
      <c r="AF25" s="422"/>
      <c r="AG25" s="422"/>
      <c r="AH25" s="422"/>
      <c r="AI25" s="422"/>
      <c r="AJ25" s="422"/>
      <c r="AK25" s="422" t="s">
        <v>83</v>
      </c>
      <c r="AL25" s="422"/>
      <c r="AM25" s="422"/>
      <c r="AN25" s="422"/>
      <c r="AO25" s="422"/>
      <c r="AP25" s="422"/>
      <c r="AQ25" s="422"/>
      <c r="AR25" s="422"/>
      <c r="AS25" s="422"/>
      <c r="AT25" s="422"/>
      <c r="AU25" s="422"/>
      <c r="AV25" s="422"/>
      <c r="AW25" s="422"/>
      <c r="AX25" s="422"/>
      <c r="AY25" s="39"/>
    </row>
    <row r="26" spans="1:51" ht="13.5" customHeight="1" x14ac:dyDescent="0.2">
      <c r="A26" s="18"/>
      <c r="B26" s="40" t="s">
        <v>84</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2"/>
      <c r="AY26" s="43"/>
    </row>
    <row r="27" spans="1:51" x14ac:dyDescent="0.2">
      <c r="A27" s="18"/>
      <c r="B27" s="428"/>
      <c r="C27" s="429"/>
      <c r="D27" s="429"/>
      <c r="E27" s="429"/>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29"/>
      <c r="AQ27" s="429"/>
      <c r="AR27" s="429"/>
      <c r="AS27" s="429"/>
      <c r="AT27" s="429"/>
      <c r="AU27" s="429"/>
      <c r="AV27" s="429"/>
      <c r="AW27" s="429"/>
      <c r="AX27" s="430"/>
      <c r="AY27" s="43"/>
    </row>
    <row r="28" spans="1:51" x14ac:dyDescent="0.2">
      <c r="A28" s="18"/>
      <c r="B28" s="428"/>
      <c r="C28" s="429"/>
      <c r="D28" s="429"/>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29"/>
      <c r="AM28" s="429"/>
      <c r="AN28" s="429"/>
      <c r="AO28" s="429"/>
      <c r="AP28" s="429"/>
      <c r="AQ28" s="429"/>
      <c r="AR28" s="429"/>
      <c r="AS28" s="429"/>
      <c r="AT28" s="429"/>
      <c r="AU28" s="429"/>
      <c r="AV28" s="429"/>
      <c r="AW28" s="429"/>
      <c r="AX28" s="430"/>
      <c r="AY28" s="43"/>
    </row>
    <row r="29" spans="1:51" x14ac:dyDescent="0.2">
      <c r="A29" s="18"/>
      <c r="B29" s="428"/>
      <c r="C29" s="429"/>
      <c r="D29" s="429"/>
      <c r="E29" s="42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29"/>
      <c r="AL29" s="429"/>
      <c r="AM29" s="429"/>
      <c r="AN29" s="429"/>
      <c r="AO29" s="429"/>
      <c r="AP29" s="429"/>
      <c r="AQ29" s="429"/>
      <c r="AR29" s="429"/>
      <c r="AS29" s="429"/>
      <c r="AT29" s="429"/>
      <c r="AU29" s="429"/>
      <c r="AV29" s="429"/>
      <c r="AW29" s="429"/>
      <c r="AX29" s="430"/>
      <c r="AY29" s="43"/>
    </row>
    <row r="30" spans="1:51" x14ac:dyDescent="0.2">
      <c r="A30" s="18"/>
      <c r="B30" s="428"/>
      <c r="C30" s="429"/>
      <c r="D30" s="429"/>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M30" s="429"/>
      <c r="AN30" s="429"/>
      <c r="AO30" s="429"/>
      <c r="AP30" s="429"/>
      <c r="AQ30" s="429"/>
      <c r="AR30" s="429"/>
      <c r="AS30" s="429"/>
      <c r="AT30" s="429"/>
      <c r="AU30" s="429"/>
      <c r="AV30" s="429"/>
      <c r="AW30" s="429"/>
      <c r="AX30" s="430"/>
      <c r="AY30" s="43"/>
    </row>
    <row r="31" spans="1:51" x14ac:dyDescent="0.2">
      <c r="A31" s="18"/>
      <c r="B31" s="428"/>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29"/>
      <c r="AM31" s="429"/>
      <c r="AN31" s="429"/>
      <c r="AO31" s="429"/>
      <c r="AP31" s="429"/>
      <c r="AQ31" s="429"/>
      <c r="AR31" s="429"/>
      <c r="AS31" s="429"/>
      <c r="AT31" s="429"/>
      <c r="AU31" s="429"/>
      <c r="AV31" s="429"/>
      <c r="AW31" s="429"/>
      <c r="AX31" s="430"/>
      <c r="AY31" s="43"/>
    </row>
    <row r="32" spans="1:51" x14ac:dyDescent="0.2">
      <c r="A32" s="18"/>
      <c r="B32" s="431"/>
      <c r="C32" s="432"/>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c r="AQ32" s="432"/>
      <c r="AR32" s="432"/>
      <c r="AS32" s="432"/>
      <c r="AT32" s="432"/>
      <c r="AU32" s="432"/>
      <c r="AV32" s="432"/>
      <c r="AW32" s="432"/>
      <c r="AX32" s="433"/>
      <c r="AY32" s="43"/>
    </row>
    <row r="33" spans="1:51" ht="13.5" customHeight="1" x14ac:dyDescent="0.2">
      <c r="A33" s="18"/>
      <c r="B33" s="18" t="s">
        <v>85</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row>
    <row r="34" spans="1:51" ht="13.5" customHeight="1" x14ac:dyDescent="0.2">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row>
    <row r="35" spans="1:51" x14ac:dyDescent="0.2">
      <c r="A35" s="18"/>
      <c r="B35" s="18" t="s">
        <v>86</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row>
    <row r="36" spans="1:51" x14ac:dyDescent="0.2">
      <c r="A36" s="18"/>
      <c r="B36" s="421" t="s">
        <v>136</v>
      </c>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1"/>
      <c r="AU36" s="421"/>
      <c r="AV36" s="421"/>
      <c r="AW36" s="421"/>
      <c r="AX36" s="421"/>
      <c r="AY36" s="18"/>
    </row>
    <row r="37" spans="1:51" x14ac:dyDescent="0.2">
      <c r="A37" s="18"/>
      <c r="B37" s="421"/>
      <c r="C37" s="421"/>
      <c r="D37" s="421"/>
      <c r="E37" s="421"/>
      <c r="F37" s="421"/>
      <c r="G37" s="421"/>
      <c r="H37" s="421"/>
      <c r="I37" s="421"/>
      <c r="J37" s="421"/>
      <c r="K37" s="421"/>
      <c r="L37" s="421"/>
      <c r="M37" s="421"/>
      <c r="N37" s="421"/>
      <c r="O37" s="421"/>
      <c r="P37" s="421"/>
      <c r="Q37" s="421"/>
      <c r="R37" s="421"/>
      <c r="S37" s="421"/>
      <c r="T37" s="421"/>
      <c r="U37" s="421"/>
      <c r="V37" s="421"/>
      <c r="W37" s="421"/>
      <c r="X37" s="421"/>
      <c r="Y37" s="421"/>
      <c r="Z37" s="421"/>
      <c r="AA37" s="421"/>
      <c r="AB37" s="421"/>
      <c r="AC37" s="421"/>
      <c r="AD37" s="421"/>
      <c r="AE37" s="421"/>
      <c r="AF37" s="421"/>
      <c r="AG37" s="421"/>
      <c r="AH37" s="421"/>
      <c r="AI37" s="421"/>
      <c r="AJ37" s="421"/>
      <c r="AK37" s="421"/>
      <c r="AL37" s="421"/>
      <c r="AM37" s="421"/>
      <c r="AN37" s="421"/>
      <c r="AO37" s="421"/>
      <c r="AP37" s="421"/>
      <c r="AQ37" s="421"/>
      <c r="AR37" s="421"/>
      <c r="AS37" s="421"/>
      <c r="AT37" s="421"/>
      <c r="AU37" s="421"/>
      <c r="AV37" s="421"/>
      <c r="AW37" s="421"/>
      <c r="AX37" s="421"/>
      <c r="AY37" s="18"/>
    </row>
    <row r="38" spans="1:51" x14ac:dyDescent="0.2">
      <c r="A38" s="18"/>
      <c r="B38" s="420" t="s">
        <v>76</v>
      </c>
      <c r="C38" s="420"/>
      <c r="D38" s="420"/>
      <c r="E38" s="420"/>
      <c r="F38" s="420"/>
      <c r="G38" s="420"/>
      <c r="H38" s="420"/>
      <c r="I38" s="420"/>
      <c r="J38" s="420"/>
      <c r="K38" s="420"/>
      <c r="L38" s="420"/>
      <c r="M38" s="420"/>
      <c r="N38" s="420"/>
      <c r="O38" s="421" t="s">
        <v>87</v>
      </c>
      <c r="P38" s="421"/>
      <c r="Q38" s="421"/>
      <c r="R38" s="421"/>
      <c r="S38" s="421"/>
      <c r="T38" s="421"/>
      <c r="U38" s="421"/>
      <c r="V38" s="421"/>
      <c r="W38" s="421"/>
      <c r="X38" s="421"/>
      <c r="Y38" s="421"/>
      <c r="Z38" s="421"/>
      <c r="AA38" s="421" t="s">
        <v>88</v>
      </c>
      <c r="AB38" s="421"/>
      <c r="AC38" s="421"/>
      <c r="AD38" s="421"/>
      <c r="AE38" s="421"/>
      <c r="AF38" s="421"/>
      <c r="AG38" s="421"/>
      <c r="AH38" s="421"/>
      <c r="AI38" s="421"/>
      <c r="AJ38" s="421"/>
      <c r="AK38" s="421"/>
      <c r="AL38" s="421"/>
      <c r="AM38" s="421" t="s">
        <v>89</v>
      </c>
      <c r="AN38" s="421"/>
      <c r="AO38" s="421"/>
      <c r="AP38" s="421"/>
      <c r="AQ38" s="421"/>
      <c r="AR38" s="421"/>
      <c r="AS38" s="421"/>
      <c r="AT38" s="421"/>
      <c r="AU38" s="421"/>
      <c r="AV38" s="421"/>
      <c r="AW38" s="421"/>
      <c r="AX38" s="421"/>
      <c r="AY38" s="18"/>
    </row>
    <row r="39" spans="1:51" x14ac:dyDescent="0.2">
      <c r="A39" s="18"/>
      <c r="B39" s="420"/>
      <c r="C39" s="420"/>
      <c r="D39" s="420"/>
      <c r="E39" s="420"/>
      <c r="F39" s="420"/>
      <c r="G39" s="420"/>
      <c r="H39" s="420"/>
      <c r="I39" s="420"/>
      <c r="J39" s="420"/>
      <c r="K39" s="420"/>
      <c r="L39" s="420"/>
      <c r="M39" s="420"/>
      <c r="N39" s="420"/>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1"/>
      <c r="AM39" s="421"/>
      <c r="AN39" s="421"/>
      <c r="AO39" s="421"/>
      <c r="AP39" s="421"/>
      <c r="AQ39" s="421"/>
      <c r="AR39" s="421"/>
      <c r="AS39" s="421"/>
      <c r="AT39" s="421"/>
      <c r="AU39" s="421"/>
      <c r="AV39" s="421"/>
      <c r="AW39" s="421"/>
      <c r="AX39" s="421"/>
      <c r="AY39" s="18"/>
    </row>
    <row r="40" spans="1:51" x14ac:dyDescent="0.2">
      <c r="A40" s="18"/>
      <c r="B40" s="426"/>
      <c r="C40" s="418"/>
      <c r="D40" s="418"/>
      <c r="E40" s="418"/>
      <c r="F40" s="418"/>
      <c r="G40" s="418"/>
      <c r="H40" s="418"/>
      <c r="I40" s="418"/>
      <c r="J40" s="418"/>
      <c r="K40" s="418"/>
      <c r="L40" s="418"/>
      <c r="M40" s="418"/>
      <c r="N40" s="418"/>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427"/>
      <c r="AN40" s="427"/>
      <c r="AO40" s="427"/>
      <c r="AP40" s="427"/>
      <c r="AQ40" s="427"/>
      <c r="AR40" s="427"/>
      <c r="AS40" s="427"/>
      <c r="AT40" s="427"/>
      <c r="AU40" s="427"/>
      <c r="AV40" s="427"/>
      <c r="AW40" s="427"/>
      <c r="AX40" s="427"/>
      <c r="AY40" s="18"/>
    </row>
    <row r="41" spans="1:51" x14ac:dyDescent="0.2">
      <c r="A41" s="18"/>
      <c r="B41" s="418"/>
      <c r="C41" s="418"/>
      <c r="D41" s="418"/>
      <c r="E41" s="418"/>
      <c r="F41" s="418"/>
      <c r="G41" s="418"/>
      <c r="H41" s="418"/>
      <c r="I41" s="418"/>
      <c r="J41" s="418"/>
      <c r="K41" s="418"/>
      <c r="L41" s="418"/>
      <c r="M41" s="418"/>
      <c r="N41" s="418"/>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427"/>
      <c r="AN41" s="427"/>
      <c r="AO41" s="427"/>
      <c r="AP41" s="427"/>
      <c r="AQ41" s="427"/>
      <c r="AR41" s="427"/>
      <c r="AS41" s="427"/>
      <c r="AT41" s="427"/>
      <c r="AU41" s="427"/>
      <c r="AV41" s="427"/>
      <c r="AW41" s="427"/>
      <c r="AX41" s="427"/>
      <c r="AY41" s="18"/>
    </row>
    <row r="42" spans="1:51" x14ac:dyDescent="0.2">
      <c r="A42" s="18"/>
      <c r="B42" s="418"/>
      <c r="C42" s="418"/>
      <c r="D42" s="418"/>
      <c r="E42" s="418"/>
      <c r="F42" s="418"/>
      <c r="G42" s="418"/>
      <c r="H42" s="418"/>
      <c r="I42" s="418"/>
      <c r="J42" s="418"/>
      <c r="K42" s="418"/>
      <c r="L42" s="418"/>
      <c r="M42" s="418"/>
      <c r="N42" s="418"/>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c r="AM42" s="427"/>
      <c r="AN42" s="427"/>
      <c r="AO42" s="427"/>
      <c r="AP42" s="427"/>
      <c r="AQ42" s="427"/>
      <c r="AR42" s="427"/>
      <c r="AS42" s="427"/>
      <c r="AT42" s="427"/>
      <c r="AU42" s="427"/>
      <c r="AV42" s="427"/>
      <c r="AW42" s="427"/>
      <c r="AX42" s="427"/>
      <c r="AY42" s="18"/>
    </row>
    <row r="43" spans="1:51" x14ac:dyDescent="0.2">
      <c r="A43" s="18"/>
      <c r="B43" s="418"/>
      <c r="C43" s="418"/>
      <c r="D43" s="418"/>
      <c r="E43" s="418"/>
      <c r="F43" s="418"/>
      <c r="G43" s="418"/>
      <c r="H43" s="418"/>
      <c r="I43" s="418"/>
      <c r="J43" s="418"/>
      <c r="K43" s="418"/>
      <c r="L43" s="418"/>
      <c r="M43" s="418"/>
      <c r="N43" s="418"/>
      <c r="O43" s="427"/>
      <c r="P43" s="427"/>
      <c r="Q43" s="427"/>
      <c r="R43" s="427"/>
      <c r="S43" s="427"/>
      <c r="T43" s="427"/>
      <c r="U43" s="427"/>
      <c r="V43" s="427"/>
      <c r="W43" s="427"/>
      <c r="X43" s="427"/>
      <c r="Y43" s="427"/>
      <c r="Z43" s="427"/>
      <c r="AA43" s="427"/>
      <c r="AB43" s="427"/>
      <c r="AC43" s="427"/>
      <c r="AD43" s="427"/>
      <c r="AE43" s="427"/>
      <c r="AF43" s="427"/>
      <c r="AG43" s="427"/>
      <c r="AH43" s="427"/>
      <c r="AI43" s="427"/>
      <c r="AJ43" s="427"/>
      <c r="AK43" s="427"/>
      <c r="AL43" s="427"/>
      <c r="AM43" s="427"/>
      <c r="AN43" s="427"/>
      <c r="AO43" s="427"/>
      <c r="AP43" s="427"/>
      <c r="AQ43" s="427"/>
      <c r="AR43" s="427"/>
      <c r="AS43" s="427"/>
      <c r="AT43" s="427"/>
      <c r="AU43" s="427"/>
      <c r="AV43" s="427"/>
      <c r="AW43" s="427"/>
      <c r="AX43" s="427"/>
      <c r="AY43" s="18"/>
    </row>
    <row r="44" spans="1:51" x14ac:dyDescent="0.2">
      <c r="A44" s="18"/>
      <c r="B44" s="418"/>
      <c r="C44" s="418"/>
      <c r="D44" s="418"/>
      <c r="E44" s="418"/>
      <c r="F44" s="418"/>
      <c r="G44" s="418"/>
      <c r="H44" s="418"/>
      <c r="I44" s="418"/>
      <c r="J44" s="418"/>
      <c r="K44" s="418"/>
      <c r="L44" s="418"/>
      <c r="M44" s="418"/>
      <c r="N44" s="418"/>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7"/>
      <c r="AM44" s="427"/>
      <c r="AN44" s="427"/>
      <c r="AO44" s="427"/>
      <c r="AP44" s="427"/>
      <c r="AQ44" s="427"/>
      <c r="AR44" s="427"/>
      <c r="AS44" s="427"/>
      <c r="AT44" s="427"/>
      <c r="AU44" s="427"/>
      <c r="AV44" s="427"/>
      <c r="AW44" s="427"/>
      <c r="AX44" s="427"/>
      <c r="AY44" s="18"/>
    </row>
    <row r="45" spans="1:51" x14ac:dyDescent="0.2">
      <c r="A45" s="18"/>
      <c r="B45" s="418"/>
      <c r="C45" s="418"/>
      <c r="D45" s="418"/>
      <c r="E45" s="418"/>
      <c r="F45" s="418"/>
      <c r="G45" s="418"/>
      <c r="H45" s="418"/>
      <c r="I45" s="418"/>
      <c r="J45" s="418"/>
      <c r="K45" s="418"/>
      <c r="L45" s="418"/>
      <c r="M45" s="418"/>
      <c r="N45" s="418"/>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427"/>
      <c r="AN45" s="427"/>
      <c r="AO45" s="427"/>
      <c r="AP45" s="427"/>
      <c r="AQ45" s="427"/>
      <c r="AR45" s="427"/>
      <c r="AS45" s="427"/>
      <c r="AT45" s="427"/>
      <c r="AU45" s="427"/>
      <c r="AV45" s="427"/>
      <c r="AW45" s="427"/>
      <c r="AX45" s="427"/>
      <c r="AY45" s="18"/>
    </row>
    <row r="46" spans="1:51" ht="13.5" customHeight="1" x14ac:dyDescent="0.2">
      <c r="A46" s="18"/>
      <c r="B46" s="18"/>
      <c r="C46" s="18"/>
      <c r="D46" s="18"/>
      <c r="E46" s="18"/>
      <c r="F46" s="18"/>
      <c r="G46" s="18"/>
      <c r="H46" s="18"/>
      <c r="I46" s="18"/>
      <c r="J46" s="18"/>
      <c r="K46" s="18"/>
      <c r="L46" s="18"/>
      <c r="M46" s="18"/>
      <c r="N46" s="18"/>
      <c r="O46" s="18"/>
      <c r="P46" s="18"/>
      <c r="Q46" s="18"/>
      <c r="R46" s="18"/>
      <c r="S46" s="13"/>
      <c r="T46" s="13"/>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row>
    <row r="47" spans="1:51" ht="13.5" customHeight="1" x14ac:dyDescent="0.2">
      <c r="A47" s="18"/>
      <c r="B47" s="18" t="s">
        <v>90</v>
      </c>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44"/>
    </row>
    <row r="48" spans="1:51" ht="13.5" customHeight="1" x14ac:dyDescent="0.2">
      <c r="A48" s="18"/>
      <c r="B48" s="434" t="s">
        <v>137</v>
      </c>
      <c r="C48" s="435"/>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5"/>
      <c r="AL48" s="435"/>
      <c r="AM48" s="435"/>
      <c r="AN48" s="435"/>
      <c r="AO48" s="435"/>
      <c r="AP48" s="435"/>
      <c r="AQ48" s="435"/>
      <c r="AR48" s="435"/>
      <c r="AS48" s="435"/>
      <c r="AT48" s="435"/>
      <c r="AU48" s="435"/>
      <c r="AV48" s="435"/>
      <c r="AW48" s="435"/>
      <c r="AX48" s="436"/>
      <c r="AY48" s="44"/>
    </row>
    <row r="49" spans="1:51" ht="13.5" customHeight="1" x14ac:dyDescent="0.2">
      <c r="A49" s="18"/>
      <c r="B49" s="437"/>
      <c r="C49" s="438"/>
      <c r="D49" s="438"/>
      <c r="E49" s="438"/>
      <c r="F49" s="438"/>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c r="AI49" s="438"/>
      <c r="AJ49" s="438"/>
      <c r="AK49" s="438"/>
      <c r="AL49" s="438"/>
      <c r="AM49" s="438"/>
      <c r="AN49" s="438"/>
      <c r="AO49" s="438"/>
      <c r="AP49" s="438"/>
      <c r="AQ49" s="438"/>
      <c r="AR49" s="438"/>
      <c r="AS49" s="438"/>
      <c r="AT49" s="438"/>
      <c r="AU49" s="438"/>
      <c r="AV49" s="438"/>
      <c r="AW49" s="438"/>
      <c r="AX49" s="439"/>
      <c r="AY49" s="12"/>
    </row>
    <row r="50" spans="1:51" ht="13.5" customHeight="1" x14ac:dyDescent="0.2">
      <c r="A50" s="18"/>
      <c r="B50" s="45" t="s">
        <v>91</v>
      </c>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7"/>
      <c r="AY50" s="12"/>
    </row>
    <row r="51" spans="1:51" ht="13.5" customHeight="1" x14ac:dyDescent="0.2">
      <c r="A51" s="18"/>
      <c r="B51" s="428"/>
      <c r="C51" s="429"/>
      <c r="D51" s="429"/>
      <c r="E51" s="429"/>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c r="AL51" s="429"/>
      <c r="AM51" s="429"/>
      <c r="AN51" s="429"/>
      <c r="AO51" s="429"/>
      <c r="AP51" s="429"/>
      <c r="AQ51" s="429"/>
      <c r="AR51" s="429"/>
      <c r="AS51" s="429"/>
      <c r="AT51" s="429"/>
      <c r="AU51" s="429"/>
      <c r="AV51" s="429"/>
      <c r="AW51" s="429"/>
      <c r="AX51" s="430"/>
      <c r="AY51" s="12"/>
    </row>
    <row r="52" spans="1:51" ht="13.5" customHeight="1" x14ac:dyDescent="0.2">
      <c r="A52" s="18"/>
      <c r="B52" s="428"/>
      <c r="C52" s="429"/>
      <c r="D52" s="429"/>
      <c r="E52" s="429"/>
      <c r="F52" s="429"/>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c r="AD52" s="429"/>
      <c r="AE52" s="429"/>
      <c r="AF52" s="429"/>
      <c r="AG52" s="429"/>
      <c r="AH52" s="429"/>
      <c r="AI52" s="429"/>
      <c r="AJ52" s="429"/>
      <c r="AK52" s="429"/>
      <c r="AL52" s="429"/>
      <c r="AM52" s="429"/>
      <c r="AN52" s="429"/>
      <c r="AO52" s="429"/>
      <c r="AP52" s="429"/>
      <c r="AQ52" s="429"/>
      <c r="AR52" s="429"/>
      <c r="AS52" s="429"/>
      <c r="AT52" s="429"/>
      <c r="AU52" s="429"/>
      <c r="AV52" s="429"/>
      <c r="AW52" s="429"/>
      <c r="AX52" s="430"/>
      <c r="AY52" s="12"/>
    </row>
    <row r="53" spans="1:51" ht="13.5" customHeight="1" x14ac:dyDescent="0.2">
      <c r="A53" s="18"/>
      <c r="B53" s="428"/>
      <c r="C53" s="429"/>
      <c r="D53" s="429"/>
      <c r="E53" s="429"/>
      <c r="F53" s="429"/>
      <c r="G53" s="429"/>
      <c r="H53" s="429"/>
      <c r="I53" s="429"/>
      <c r="J53" s="429"/>
      <c r="K53" s="429"/>
      <c r="L53" s="429"/>
      <c r="M53" s="429"/>
      <c r="N53" s="429"/>
      <c r="O53" s="429"/>
      <c r="P53" s="429"/>
      <c r="Q53" s="429"/>
      <c r="R53" s="429"/>
      <c r="S53" s="429"/>
      <c r="T53" s="429"/>
      <c r="U53" s="429"/>
      <c r="V53" s="429"/>
      <c r="W53" s="429"/>
      <c r="X53" s="429"/>
      <c r="Y53" s="429"/>
      <c r="Z53" s="429"/>
      <c r="AA53" s="429"/>
      <c r="AB53" s="429"/>
      <c r="AC53" s="429"/>
      <c r="AD53" s="429"/>
      <c r="AE53" s="429"/>
      <c r="AF53" s="429"/>
      <c r="AG53" s="429"/>
      <c r="AH53" s="429"/>
      <c r="AI53" s="429"/>
      <c r="AJ53" s="429"/>
      <c r="AK53" s="429"/>
      <c r="AL53" s="429"/>
      <c r="AM53" s="429"/>
      <c r="AN53" s="429"/>
      <c r="AO53" s="429"/>
      <c r="AP53" s="429"/>
      <c r="AQ53" s="429"/>
      <c r="AR53" s="429"/>
      <c r="AS53" s="429"/>
      <c r="AT53" s="429"/>
      <c r="AU53" s="429"/>
      <c r="AV53" s="429"/>
      <c r="AW53" s="429"/>
      <c r="AX53" s="430"/>
      <c r="AY53" s="12"/>
    </row>
    <row r="54" spans="1:51" ht="13.5" customHeight="1" x14ac:dyDescent="0.2">
      <c r="A54" s="18"/>
      <c r="B54" s="428"/>
      <c r="C54" s="429"/>
      <c r="D54" s="429"/>
      <c r="E54" s="429"/>
      <c r="F54" s="429"/>
      <c r="G54" s="429"/>
      <c r="H54" s="429"/>
      <c r="I54" s="429"/>
      <c r="J54" s="429"/>
      <c r="K54" s="429"/>
      <c r="L54" s="429"/>
      <c r="M54" s="429"/>
      <c r="N54" s="429"/>
      <c r="O54" s="429"/>
      <c r="P54" s="429"/>
      <c r="Q54" s="429"/>
      <c r="R54" s="429"/>
      <c r="S54" s="429"/>
      <c r="T54" s="429"/>
      <c r="U54" s="429"/>
      <c r="V54" s="429"/>
      <c r="W54" s="429"/>
      <c r="X54" s="429"/>
      <c r="Y54" s="429"/>
      <c r="Z54" s="429"/>
      <c r="AA54" s="429"/>
      <c r="AB54" s="429"/>
      <c r="AC54" s="429"/>
      <c r="AD54" s="429"/>
      <c r="AE54" s="429"/>
      <c r="AF54" s="429"/>
      <c r="AG54" s="429"/>
      <c r="AH54" s="429"/>
      <c r="AI54" s="429"/>
      <c r="AJ54" s="429"/>
      <c r="AK54" s="429"/>
      <c r="AL54" s="429"/>
      <c r="AM54" s="429"/>
      <c r="AN54" s="429"/>
      <c r="AO54" s="429"/>
      <c r="AP54" s="429"/>
      <c r="AQ54" s="429"/>
      <c r="AR54" s="429"/>
      <c r="AS54" s="429"/>
      <c r="AT54" s="429"/>
      <c r="AU54" s="429"/>
      <c r="AV54" s="429"/>
      <c r="AW54" s="429"/>
      <c r="AX54" s="430"/>
      <c r="AY54" s="12"/>
    </row>
    <row r="55" spans="1:51" ht="13.5" customHeight="1" x14ac:dyDescent="0.2">
      <c r="A55" s="18"/>
      <c r="B55" s="428"/>
      <c r="C55" s="429"/>
      <c r="D55" s="429"/>
      <c r="E55" s="429"/>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429"/>
      <c r="AI55" s="429"/>
      <c r="AJ55" s="429"/>
      <c r="AK55" s="429"/>
      <c r="AL55" s="429"/>
      <c r="AM55" s="429"/>
      <c r="AN55" s="429"/>
      <c r="AO55" s="429"/>
      <c r="AP55" s="429"/>
      <c r="AQ55" s="429"/>
      <c r="AR55" s="429"/>
      <c r="AS55" s="429"/>
      <c r="AT55" s="429"/>
      <c r="AU55" s="429"/>
      <c r="AV55" s="429"/>
      <c r="AW55" s="429"/>
      <c r="AX55" s="430"/>
      <c r="AY55" s="12"/>
    </row>
    <row r="56" spans="1:51" ht="13.5" customHeight="1" x14ac:dyDescent="0.2">
      <c r="A56" s="18"/>
      <c r="B56" s="431"/>
      <c r="C56" s="432"/>
      <c r="D56" s="432"/>
      <c r="E56" s="432"/>
      <c r="F56" s="432"/>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K56" s="432"/>
      <c r="AL56" s="432"/>
      <c r="AM56" s="432"/>
      <c r="AN56" s="432"/>
      <c r="AO56" s="432"/>
      <c r="AP56" s="432"/>
      <c r="AQ56" s="432"/>
      <c r="AR56" s="432"/>
      <c r="AS56" s="432"/>
      <c r="AT56" s="432"/>
      <c r="AU56" s="432"/>
      <c r="AV56" s="432"/>
      <c r="AW56" s="432"/>
      <c r="AX56" s="433"/>
      <c r="AY56" s="12"/>
    </row>
    <row r="57" spans="1:51" ht="13.5" customHeight="1" x14ac:dyDescent="0.2">
      <c r="A57" s="18"/>
      <c r="B57" s="18"/>
      <c r="C57" s="18"/>
      <c r="D57" s="18"/>
      <c r="E57" s="18"/>
      <c r="F57" s="18"/>
      <c r="G57" s="18"/>
      <c r="H57" s="18"/>
      <c r="I57" s="18"/>
      <c r="J57" s="18"/>
      <c r="K57" s="18"/>
      <c r="L57" s="18"/>
      <c r="M57" s="18"/>
      <c r="N57" s="18"/>
      <c r="O57" s="18"/>
      <c r="P57" s="18"/>
      <c r="Q57" s="18"/>
      <c r="R57" s="18"/>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row>
    <row r="58" spans="1:51" ht="13.5" customHeight="1" x14ac:dyDescent="0.2"/>
    <row r="59" spans="1:51" ht="13.5" customHeight="1" x14ac:dyDescent="0.2"/>
    <row r="60" spans="1:51" ht="13.5" customHeight="1" x14ac:dyDescent="0.2"/>
    <row r="61" spans="1:51" ht="13.5" customHeight="1" x14ac:dyDescent="0.2"/>
    <row r="62" spans="1:51" ht="13.5" customHeight="1" x14ac:dyDescent="0.2"/>
  </sheetData>
  <mergeCells count="49">
    <mergeCell ref="B51:AX56"/>
    <mergeCell ref="B44:N45"/>
    <mergeCell ref="O44:Z45"/>
    <mergeCell ref="AA44:AL45"/>
    <mergeCell ref="AM44:AX45"/>
    <mergeCell ref="B48:AX49"/>
    <mergeCell ref="O42:Z43"/>
    <mergeCell ref="AM42:AX43"/>
    <mergeCell ref="C15:P16"/>
    <mergeCell ref="AM38:AX39"/>
    <mergeCell ref="AA38:AL39"/>
    <mergeCell ref="B40:N41"/>
    <mergeCell ref="O40:Z41"/>
    <mergeCell ref="B27:AX32"/>
    <mergeCell ref="AA40:AL41"/>
    <mergeCell ref="AA42:AL43"/>
    <mergeCell ref="B42:N43"/>
    <mergeCell ref="AM40:AX41"/>
    <mergeCell ref="O38:Z39"/>
    <mergeCell ref="B38:N39"/>
    <mergeCell ref="AG15:AO16"/>
    <mergeCell ref="B36:AX37"/>
    <mergeCell ref="AK24:AX24"/>
    <mergeCell ref="W25:AJ25"/>
    <mergeCell ref="Q13:AF14"/>
    <mergeCell ref="AP11:AX12"/>
    <mergeCell ref="Q15:AF16"/>
    <mergeCell ref="W24:AJ24"/>
    <mergeCell ref="B22:Q23"/>
    <mergeCell ref="R22:V23"/>
    <mergeCell ref="AP13:AX14"/>
    <mergeCell ref="Q11:AF12"/>
    <mergeCell ref="R24:V25"/>
    <mergeCell ref="W22:AX23"/>
    <mergeCell ref="AK25:AX25"/>
    <mergeCell ref="B24:Q25"/>
    <mergeCell ref="B20:AX21"/>
    <mergeCell ref="AG11:AO12"/>
    <mergeCell ref="AG13:AO14"/>
    <mergeCell ref="AP15:AX16"/>
    <mergeCell ref="AJ4:AX4"/>
    <mergeCell ref="AD4:AI4"/>
    <mergeCell ref="Q9:AF10"/>
    <mergeCell ref="AP9:AX10"/>
    <mergeCell ref="AG9:AO10"/>
    <mergeCell ref="C7:AX8"/>
    <mergeCell ref="C9:P10"/>
    <mergeCell ref="C11:P12"/>
    <mergeCell ref="C13:P14"/>
  </mergeCells>
  <phoneticPr fontId="2"/>
  <dataValidations count="1">
    <dataValidation type="list" allowBlank="1" showInputMessage="1" showErrorMessage="1" sqref="R24:V25">
      <formula1>"　　,⑴,⑵,⑶,⑷"</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26"/>
  <sheetViews>
    <sheetView showZeros="0" view="pageBreakPreview" zoomScaleNormal="100" zoomScaleSheetLayoutView="100" workbookViewId="0">
      <selection activeCell="I4" sqref="I4:J4"/>
    </sheetView>
  </sheetViews>
  <sheetFormatPr defaultColWidth="1.6640625" defaultRowHeight="13.2" x14ac:dyDescent="0.2"/>
  <cols>
    <col min="1" max="1" width="1.6640625" style="141"/>
    <col min="2" max="2" width="15.77734375" style="141" customWidth="1"/>
    <col min="3" max="3" width="10.21875" style="141" bestFit="1" customWidth="1"/>
    <col min="4" max="4" width="16" style="141" customWidth="1"/>
    <col min="5" max="5" width="3.21875" style="141" customWidth="1"/>
    <col min="6" max="6" width="10.109375" style="141" customWidth="1"/>
    <col min="7" max="7" width="10.44140625" style="141" customWidth="1"/>
    <col min="8" max="8" width="11.109375" style="141" customWidth="1"/>
    <col min="9" max="9" width="9.77734375" style="141" customWidth="1"/>
    <col min="10" max="10" width="24.6640625" style="141" customWidth="1"/>
    <col min="11" max="14" width="1.6640625" style="141"/>
    <col min="15" max="15" width="7.44140625" style="141" customWidth="1"/>
    <col min="16" max="16384" width="1.6640625" style="141"/>
  </cols>
  <sheetData>
    <row r="1" spans="1:15" x14ac:dyDescent="0.2">
      <c r="A1" s="72" t="s">
        <v>287</v>
      </c>
      <c r="B1" s="72"/>
      <c r="C1" s="72"/>
      <c r="D1" s="72"/>
      <c r="E1" s="72"/>
      <c r="F1" s="72"/>
      <c r="G1" s="72"/>
      <c r="H1" s="72"/>
      <c r="I1" s="72"/>
      <c r="J1" s="72"/>
    </row>
    <row r="2" spans="1:15" x14ac:dyDescent="0.2">
      <c r="A2" s="269" t="s">
        <v>202</v>
      </c>
      <c r="B2" s="269"/>
      <c r="C2" s="269"/>
      <c r="D2" s="269"/>
      <c r="E2" s="269"/>
      <c r="F2" s="269"/>
      <c r="G2" s="269"/>
      <c r="H2" s="269"/>
      <c r="I2" s="269"/>
      <c r="J2" s="269"/>
    </row>
    <row r="4" spans="1:15" x14ac:dyDescent="0.2">
      <c r="H4" s="142" t="s">
        <v>51</v>
      </c>
      <c r="I4" s="337">
        <f>'変更交付申請書(別記様式第4号)'!AO10</f>
        <v>0</v>
      </c>
      <c r="J4" s="330"/>
    </row>
    <row r="5" spans="1:15" x14ac:dyDescent="0.2">
      <c r="H5" s="87"/>
      <c r="I5" s="87"/>
      <c r="J5" s="88"/>
    </row>
    <row r="6" spans="1:15" x14ac:dyDescent="0.2">
      <c r="B6" s="48" t="s">
        <v>286</v>
      </c>
      <c r="H6" s="87"/>
      <c r="I6" s="87"/>
      <c r="J6" s="87"/>
    </row>
    <row r="7" spans="1:15" x14ac:dyDescent="0.2">
      <c r="J7" s="74"/>
    </row>
    <row r="8" spans="1:15" ht="13.5" customHeight="1" x14ac:dyDescent="0.2">
      <c r="B8" s="440" t="s">
        <v>98</v>
      </c>
      <c r="C8" s="440" t="s">
        <v>133</v>
      </c>
      <c r="D8" s="442" t="s">
        <v>288</v>
      </c>
      <c r="E8" s="443"/>
      <c r="F8" s="442" t="s">
        <v>145</v>
      </c>
      <c r="G8" s="442"/>
      <c r="H8" s="442" t="s">
        <v>289</v>
      </c>
      <c r="I8" s="442" t="s">
        <v>128</v>
      </c>
      <c r="J8" s="440" t="s">
        <v>132</v>
      </c>
    </row>
    <row r="9" spans="1:15" ht="19.5" customHeight="1" x14ac:dyDescent="0.2">
      <c r="B9" s="440"/>
      <c r="C9" s="440"/>
      <c r="D9" s="440"/>
      <c r="E9" s="444"/>
      <c r="F9" s="442"/>
      <c r="G9" s="442"/>
      <c r="H9" s="442"/>
      <c r="I9" s="442"/>
      <c r="J9" s="440"/>
    </row>
    <row r="10" spans="1:15" ht="32.25" customHeight="1" x14ac:dyDescent="0.2">
      <c r="B10" s="440" t="s">
        <v>15</v>
      </c>
      <c r="C10" s="441"/>
      <c r="D10" s="441"/>
      <c r="E10" s="445" t="s">
        <v>131</v>
      </c>
      <c r="F10" s="147" t="s">
        <v>150</v>
      </c>
      <c r="G10" s="289"/>
      <c r="H10" s="292" t="e">
        <f>G10/$D$10</f>
        <v>#DIV/0!</v>
      </c>
      <c r="I10" s="91" t="e">
        <f>IF(H10&gt;=1.28,"○","×")</f>
        <v>#DIV/0!</v>
      </c>
      <c r="J10" s="446" t="s">
        <v>282</v>
      </c>
      <c r="O10" s="141" t="s">
        <v>104</v>
      </c>
    </row>
    <row r="11" spans="1:15" ht="32.25" customHeight="1" x14ac:dyDescent="0.2">
      <c r="B11" s="440"/>
      <c r="C11" s="441"/>
      <c r="D11" s="441"/>
      <c r="E11" s="445"/>
      <c r="F11" s="147" t="s">
        <v>283</v>
      </c>
      <c r="G11" s="289"/>
      <c r="H11" s="292" t="e">
        <f t="shared" ref="H11" si="0">G11/$D$10</f>
        <v>#DIV/0!</v>
      </c>
      <c r="I11" s="91" t="e">
        <f t="shared" ref="I11:I17" si="1">IF(H11&gt;=1.28,"○","×")</f>
        <v>#DIV/0!</v>
      </c>
      <c r="J11" s="447"/>
    </row>
    <row r="12" spans="1:15" ht="32.25" customHeight="1" x14ac:dyDescent="0.2">
      <c r="B12" s="440" t="s">
        <v>129</v>
      </c>
      <c r="C12" s="441"/>
      <c r="D12" s="441"/>
      <c r="E12" s="445" t="s">
        <v>131</v>
      </c>
      <c r="F12" s="147" t="str">
        <f>F10</f>
        <v>令和４年度</v>
      </c>
      <c r="G12" s="289"/>
      <c r="H12" s="292" t="e">
        <f>G12/$D$12</f>
        <v>#DIV/0!</v>
      </c>
      <c r="I12" s="91" t="e">
        <f t="shared" si="1"/>
        <v>#DIV/0!</v>
      </c>
      <c r="J12" s="446" t="s">
        <v>282</v>
      </c>
    </row>
    <row r="13" spans="1:15" ht="32.25" customHeight="1" x14ac:dyDescent="0.2">
      <c r="B13" s="440"/>
      <c r="C13" s="441"/>
      <c r="D13" s="441"/>
      <c r="E13" s="445"/>
      <c r="F13" s="147" t="str">
        <f>F11</f>
        <v>令和５年度</v>
      </c>
      <c r="G13" s="289"/>
      <c r="H13" s="292" t="e">
        <f>G13/$D$12</f>
        <v>#DIV/0!</v>
      </c>
      <c r="I13" s="91" t="e">
        <f t="shared" si="1"/>
        <v>#DIV/0!</v>
      </c>
      <c r="J13" s="447"/>
    </row>
    <row r="14" spans="1:15" ht="32.25" customHeight="1" x14ac:dyDescent="0.2">
      <c r="B14" s="440" t="s">
        <v>130</v>
      </c>
      <c r="C14" s="441"/>
      <c r="D14" s="441"/>
      <c r="E14" s="445" t="s">
        <v>131</v>
      </c>
      <c r="F14" s="147" t="str">
        <f t="shared" ref="F14:F19" si="2">F12</f>
        <v>令和４年度</v>
      </c>
      <c r="G14" s="289"/>
      <c r="H14" s="292" t="e">
        <f>G14/$D$14</f>
        <v>#DIV/0!</v>
      </c>
      <c r="I14" s="91" t="e">
        <f>IF(H14&gt;=1.29,"○","×")</f>
        <v>#DIV/0!</v>
      </c>
      <c r="J14" s="446" t="s">
        <v>284</v>
      </c>
    </row>
    <row r="15" spans="1:15" ht="32.25" customHeight="1" x14ac:dyDescent="0.2">
      <c r="B15" s="440"/>
      <c r="C15" s="441"/>
      <c r="D15" s="441"/>
      <c r="E15" s="445"/>
      <c r="F15" s="147" t="str">
        <f t="shared" si="2"/>
        <v>令和５年度</v>
      </c>
      <c r="G15" s="289"/>
      <c r="H15" s="292" t="e">
        <f>G15/$D$14</f>
        <v>#DIV/0!</v>
      </c>
      <c r="I15" s="91" t="e">
        <f>IF(H15&gt;=1.29,"○","×")</f>
        <v>#DIV/0!</v>
      </c>
      <c r="J15" s="447"/>
    </row>
    <row r="16" spans="1:15" ht="32.25" customHeight="1" x14ac:dyDescent="0.2">
      <c r="B16" s="440" t="s">
        <v>102</v>
      </c>
      <c r="C16" s="441"/>
      <c r="D16" s="441"/>
      <c r="E16" s="445" t="s">
        <v>131</v>
      </c>
      <c r="F16" s="147" t="str">
        <f t="shared" si="2"/>
        <v>令和４年度</v>
      </c>
      <c r="G16" s="289"/>
      <c r="H16" s="292" t="e">
        <f>G16/$D$16</f>
        <v>#DIV/0!</v>
      </c>
      <c r="I16" s="91" t="e">
        <f t="shared" si="1"/>
        <v>#DIV/0!</v>
      </c>
      <c r="J16" s="446" t="s">
        <v>282</v>
      </c>
    </row>
    <row r="17" spans="1:10" ht="32.25" customHeight="1" x14ac:dyDescent="0.2">
      <c r="B17" s="440"/>
      <c r="C17" s="441"/>
      <c r="D17" s="441"/>
      <c r="E17" s="445"/>
      <c r="F17" s="147" t="str">
        <f t="shared" si="2"/>
        <v>令和５年度</v>
      </c>
      <c r="G17" s="289"/>
      <c r="H17" s="292" t="e">
        <f>G17/$D$16</f>
        <v>#DIV/0!</v>
      </c>
      <c r="I17" s="91" t="e">
        <f t="shared" si="1"/>
        <v>#DIV/0!</v>
      </c>
      <c r="J17" s="447"/>
    </row>
    <row r="18" spans="1:10" ht="32.25" customHeight="1" x14ac:dyDescent="0.2">
      <c r="B18" s="440" t="s">
        <v>10</v>
      </c>
      <c r="C18" s="441"/>
      <c r="D18" s="441"/>
      <c r="E18" s="445" t="s">
        <v>131</v>
      </c>
      <c r="F18" s="147" t="str">
        <f t="shared" si="2"/>
        <v>令和４年度</v>
      </c>
      <c r="G18" s="289"/>
      <c r="H18" s="292" t="e">
        <f>G18/$D$18</f>
        <v>#DIV/0!</v>
      </c>
      <c r="I18" s="91" t="e">
        <f>IF(H18&gt;=1.31,"○","×")</f>
        <v>#DIV/0!</v>
      </c>
      <c r="J18" s="446" t="s">
        <v>285</v>
      </c>
    </row>
    <row r="19" spans="1:10" ht="32.25" customHeight="1" x14ac:dyDescent="0.2">
      <c r="B19" s="440"/>
      <c r="C19" s="441"/>
      <c r="D19" s="441"/>
      <c r="E19" s="445"/>
      <c r="F19" s="147" t="str">
        <f t="shared" si="2"/>
        <v>令和５年度</v>
      </c>
      <c r="G19" s="289"/>
      <c r="H19" s="292" t="e">
        <f>G19/$D$18</f>
        <v>#DIV/0!</v>
      </c>
      <c r="I19" s="91" t="e">
        <f>IF(H19&gt;=1.31,"○","×")</f>
        <v>#DIV/0!</v>
      </c>
      <c r="J19" s="448"/>
    </row>
    <row r="20" spans="1:10" x14ac:dyDescent="0.2">
      <c r="A20" s="85"/>
      <c r="B20" s="95"/>
      <c r="C20" s="95"/>
      <c r="D20" s="95"/>
      <c r="E20" s="95"/>
      <c r="F20" s="95"/>
      <c r="G20" s="95"/>
      <c r="H20" s="95"/>
      <c r="I20" s="95"/>
      <c r="J20" s="95"/>
    </row>
    <row r="21" spans="1:10" x14ac:dyDescent="0.2">
      <c r="A21" s="85"/>
      <c r="B21" s="85"/>
      <c r="C21" s="85"/>
      <c r="D21" s="85"/>
      <c r="E21" s="85"/>
      <c r="F21" s="85"/>
      <c r="G21" s="85"/>
      <c r="H21" s="85"/>
      <c r="I21" s="85"/>
      <c r="J21" s="85"/>
    </row>
    <row r="22" spans="1:10" ht="13.5" customHeight="1" x14ac:dyDescent="0.2">
      <c r="A22" s="85"/>
      <c r="B22" s="85"/>
      <c r="C22" s="85"/>
      <c r="D22" s="85"/>
      <c r="E22" s="85"/>
      <c r="F22" s="85"/>
      <c r="G22" s="85"/>
      <c r="H22" s="85"/>
      <c r="I22" s="85"/>
      <c r="J22" s="85"/>
    </row>
    <row r="23" spans="1:10" x14ac:dyDescent="0.2">
      <c r="A23" s="85"/>
      <c r="B23" s="85"/>
      <c r="C23" s="85"/>
      <c r="D23" s="85"/>
      <c r="E23" s="85"/>
      <c r="F23" s="85"/>
      <c r="G23" s="85"/>
      <c r="H23" s="85"/>
      <c r="I23" s="85"/>
      <c r="J23" s="85"/>
    </row>
    <row r="24" spans="1:10" ht="13.5" customHeight="1" x14ac:dyDescent="0.2">
      <c r="A24" s="85"/>
      <c r="B24" s="85"/>
      <c r="C24" s="85"/>
      <c r="D24" s="85"/>
      <c r="E24" s="85"/>
      <c r="F24" s="85"/>
      <c r="G24" s="85"/>
      <c r="H24" s="85"/>
      <c r="I24" s="85"/>
      <c r="J24" s="85"/>
    </row>
    <row r="25" spans="1:10" ht="13.5" customHeight="1" x14ac:dyDescent="0.2">
      <c r="A25" s="85"/>
      <c r="B25" s="85"/>
      <c r="C25" s="85"/>
      <c r="D25" s="85"/>
      <c r="E25" s="85"/>
      <c r="F25" s="85"/>
      <c r="G25" s="85"/>
      <c r="H25" s="85"/>
      <c r="I25" s="85"/>
      <c r="J25" s="85"/>
    </row>
    <row r="26" spans="1:10" ht="13.5" customHeight="1" x14ac:dyDescent="0.2">
      <c r="A26" s="85"/>
      <c r="B26" s="85"/>
      <c r="C26" s="85"/>
      <c r="D26" s="85"/>
      <c r="E26" s="85"/>
      <c r="F26" s="85"/>
      <c r="G26" s="85"/>
      <c r="H26" s="85"/>
      <c r="I26" s="85"/>
      <c r="J26" s="85"/>
    </row>
  </sheetData>
  <mergeCells count="34">
    <mergeCell ref="C18:C19"/>
    <mergeCell ref="D18:D19"/>
    <mergeCell ref="E18:E19"/>
    <mergeCell ref="J18:J19"/>
    <mergeCell ref="E14:E15"/>
    <mergeCell ref="J14:J15"/>
    <mergeCell ref="B16:B17"/>
    <mergeCell ref="C16:C17"/>
    <mergeCell ref="D16:D17"/>
    <mergeCell ref="E16:E17"/>
    <mergeCell ref="J16:J17"/>
    <mergeCell ref="E10:E11"/>
    <mergeCell ref="J10:J11"/>
    <mergeCell ref="B12:B13"/>
    <mergeCell ref="C12:C13"/>
    <mergeCell ref="D12:D13"/>
    <mergeCell ref="E12:E13"/>
    <mergeCell ref="J12:J13"/>
    <mergeCell ref="B18:B19"/>
    <mergeCell ref="I4:J4"/>
    <mergeCell ref="B10:B11"/>
    <mergeCell ref="C10:C11"/>
    <mergeCell ref="B14:B15"/>
    <mergeCell ref="C14:C15"/>
    <mergeCell ref="D14:D15"/>
    <mergeCell ref="B8:B9"/>
    <mergeCell ref="D8:D9"/>
    <mergeCell ref="E8:E9"/>
    <mergeCell ref="H8:H9"/>
    <mergeCell ref="J8:J9"/>
    <mergeCell ref="I8:I9"/>
    <mergeCell ref="F8:G9"/>
    <mergeCell ref="C8:C9"/>
    <mergeCell ref="D10:D11"/>
  </mergeCells>
  <phoneticPr fontId="2"/>
  <dataValidations count="1">
    <dataValidation type="list" allowBlank="1" showInputMessage="1" showErrorMessage="1" sqref="C10:C19">
      <formula1>$O$10</formula1>
    </dataValidation>
  </dataValidation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変更交付申請書(別記様式第4号)</vt:lpstr>
      <vt:lpstr>別紙1　所要額調書</vt:lpstr>
      <vt:lpstr>別紙2　基本補助</vt:lpstr>
      <vt:lpstr>別紙3　メニュー選択式加算一覧表</vt:lpstr>
      <vt:lpstr>別紙3添付様式1　【生活介護】重度対象者名簿</vt:lpstr>
      <vt:lpstr>別紙3添付様式1　【自立、就労A・B、就労移行】重度対象者名簿</vt:lpstr>
      <vt:lpstr>別紙3添付様式2　医ケアを要する利用者の受入れ状況 </vt:lpstr>
      <vt:lpstr>別紙3添付様式3　ＧＨバックアップ</vt:lpstr>
      <vt:lpstr>別紙3添付様式4-1　就労移行実績の達成(R3実績あり)</vt:lpstr>
      <vt:lpstr>別紙3添付様式4-1　就労移行実績の達成(R3実績なし)</vt:lpstr>
      <vt:lpstr>別紙3添付様式４-2　目標工賃の達成</vt:lpstr>
      <vt:lpstr>別紙3添付様式5　地域移行者の受入れ状況 </vt:lpstr>
      <vt:lpstr>別紙3添付様式6　都が指定する研修の受講状況</vt:lpstr>
      <vt:lpstr>別紙4　障害者等雇用加算</vt:lpstr>
      <vt:lpstr>別紙5　第三者評価</vt:lpstr>
      <vt:lpstr>別紙5別添　改善計画・実施状況</vt:lpstr>
      <vt:lpstr>'別紙1　所要額調書'!Print_Area</vt:lpstr>
      <vt:lpstr>'別紙2　基本補助'!Print_Area</vt:lpstr>
      <vt:lpstr>'別紙3　メニュー選択式加算一覧表'!Print_Area</vt:lpstr>
      <vt:lpstr>'別紙3添付様式1　【自立、就労A・B、就労移行】重度対象者名簿'!Print_Area</vt:lpstr>
      <vt:lpstr>'別紙3添付様式1　【生活介護】重度対象者名簿'!Print_Area</vt:lpstr>
      <vt:lpstr>'別紙3添付様式2　医ケアを要する利用者の受入れ状況 '!Print_Area</vt:lpstr>
      <vt:lpstr>'別紙3添付様式3　ＧＨバックアップ'!Print_Area</vt:lpstr>
      <vt:lpstr>'別紙3添付様式4-1　就労移行実績の達成(R3実績あり)'!Print_Area</vt:lpstr>
      <vt:lpstr>'別紙3添付様式4-1　就労移行実績の達成(R3実績なし)'!Print_Area</vt:lpstr>
      <vt:lpstr>'別紙3添付様式４-2　目標工賃の達成'!Print_Area</vt:lpstr>
      <vt:lpstr>'別紙3添付様式5　地域移行者の受入れ状況 '!Print_Area</vt:lpstr>
      <vt:lpstr>'別紙3添付様式6　都が指定する研修の受講状況'!Print_Area</vt:lpstr>
      <vt:lpstr>'別紙4　障害者等雇用加算'!Print_Area</vt:lpstr>
      <vt:lpstr>'別紙5　第三者評価'!Print_Area</vt:lpstr>
      <vt:lpstr>'別紙5別添　改善計画・実施状況'!Print_Area</vt:lpstr>
      <vt:lpstr>'変更交付申請書(別記様式第4号)'!Print_Area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布施 裕太郎</cp:lastModifiedBy>
  <cp:lastPrinted>2024-05-10T06:29:18Z</cp:lastPrinted>
  <dcterms:created xsi:type="dcterms:W3CDTF">2010-03-05T00:28:58Z</dcterms:created>
  <dcterms:modified xsi:type="dcterms:W3CDTF">2024-08-23T08:02:49Z</dcterms:modified>
</cp:coreProperties>
</file>