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380" yWindow="380" windowWidth="20450" windowHeight="12480"/>
  </bookViews>
  <sheets>
    <sheet name="申請書" sheetId="3" r:id="rId1"/>
  </sheets>
  <definedNames>
    <definedName name="_xlnm.Print_Area" localSheetId="0">申請書!$A$1:$BB$186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90" i="3" l="1"/>
  <c r="AT89" i="3"/>
  <c r="AT103" i="3"/>
  <c r="AT105" i="3"/>
  <c r="AT183" i="3" l="1"/>
  <c r="AT154" i="3" l="1"/>
  <c r="AT126" i="3"/>
  <c r="AT116" i="3"/>
  <c r="AT115" i="3"/>
  <c r="AT117" i="3" s="1"/>
  <c r="AT91" i="3"/>
  <c r="AT68" i="3"/>
  <c r="AT128" i="3" l="1"/>
  <c r="AT139" i="3" l="1"/>
  <c r="AT104" i="3"/>
  <c r="AT167" i="3" l="1"/>
  <c r="AT166" i="3"/>
  <c r="AT153" i="3"/>
  <c r="AT140" i="3"/>
  <c r="AT141" i="3" s="1"/>
  <c r="AS50" i="3" s="1"/>
  <c r="AT127" i="3"/>
  <c r="AS46" i="3"/>
  <c r="AT79" i="3"/>
  <c r="AT78" i="3"/>
  <c r="AE63" i="3"/>
  <c r="AE62" i="3"/>
  <c r="AE61" i="3"/>
  <c r="AT185" i="3" l="1"/>
  <c r="AS53" i="3" s="1"/>
  <c r="AS49" i="3"/>
  <c r="AT155" i="3"/>
  <c r="AS51" i="3" s="1"/>
  <c r="AT168" i="3"/>
  <c r="AS52" i="3" s="1"/>
  <c r="AS48" i="3"/>
  <c r="AT80" i="3"/>
  <c r="AS45" i="3" s="1"/>
  <c r="AN63" i="3" l="1"/>
  <c r="AT67" i="3" l="1"/>
  <c r="AT69" i="3" l="1"/>
  <c r="AS44" i="3" s="1"/>
  <c r="AS47" i="3"/>
  <c r="AS54" i="3" l="1"/>
</calcChain>
</file>

<file path=xl/sharedStrings.xml><?xml version="1.0" encoding="utf-8"?>
<sst xmlns="http://schemas.openxmlformats.org/spreadsheetml/2006/main" count="811" uniqueCount="211">
  <si>
    <t>年</t>
    <rPh sb="0" eb="1">
      <t>ネン</t>
    </rPh>
    <phoneticPr fontId="2"/>
  </si>
  <si>
    <t>日</t>
    <rPh sb="0" eb="1">
      <t>ニチ</t>
    </rPh>
    <phoneticPr fontId="2"/>
  </si>
  <si>
    <t>文京区新エネルギー・省エネルギー設備設置費助成申請書</t>
    <phoneticPr fontId="2"/>
  </si>
  <si>
    <t>月</t>
    <rPh sb="0" eb="1">
      <t>ツキ</t>
    </rPh>
    <phoneticPr fontId="2"/>
  </si>
  <si>
    <t>（フリガナ）</t>
    <phoneticPr fontId="2"/>
  </si>
  <si>
    <t>文京区長　殿</t>
    <phoneticPr fontId="2"/>
  </si>
  <si>
    <t>前回のパワーコンディショナ設置時期</t>
    <rPh sb="0" eb="2">
      <t>ゼンカイ</t>
    </rPh>
    <rPh sb="13" eb="15">
      <t>セッチ</t>
    </rPh>
    <rPh sb="15" eb="17">
      <t>ジキ</t>
    </rPh>
    <phoneticPr fontId="2"/>
  </si>
  <si>
    <t>【申請に当たっての確認・同意事項】</t>
  </si>
  <si>
    <t>１　申請内容</t>
    <phoneticPr fontId="2"/>
  </si>
  <si>
    <t>申請者区分</t>
  </si>
  <si>
    <t>※管理組合：管理組合等名と代表者名、中小企業者：会社名と代表者名を記入すること。</t>
    <rPh sb="11" eb="12">
      <t>メイ</t>
    </rPh>
    <phoneticPr fontId="2"/>
  </si>
  <si>
    <t>電話番号</t>
    <rPh sb="0" eb="2">
      <t>デンワ</t>
    </rPh>
    <rPh sb="2" eb="4">
      <t>バンゴウ</t>
    </rPh>
    <phoneticPr fontId="2"/>
  </si>
  <si>
    <t>(</t>
    <phoneticPr fontId="2"/>
  </si>
  <si>
    <t>)</t>
    <phoneticPr fontId="2"/>
  </si>
  <si>
    <t>ﾒｰﾙ
ｱﾄﾞﾚｽ</t>
    <phoneticPr fontId="2"/>
  </si>
  <si>
    <t>※日中に連絡が取れる番号</t>
    <phoneticPr fontId="2"/>
  </si>
  <si>
    <t>＠</t>
    <phoneticPr fontId="2"/>
  </si>
  <si>
    <t>〒</t>
    <phoneticPr fontId="2"/>
  </si>
  <si>
    <t>－</t>
    <phoneticPr fontId="2"/>
  </si>
  <si>
    <t>氏　　名</t>
    <rPh sb="0" eb="1">
      <t>シ</t>
    </rPh>
    <rPh sb="3" eb="4">
      <t>メイ</t>
    </rPh>
    <phoneticPr fontId="2"/>
  </si>
  <si>
    <t>住　　所</t>
    <rPh sb="0" eb="1">
      <t>ジュウ</t>
    </rPh>
    <rPh sb="3" eb="4">
      <t>ショ</t>
    </rPh>
    <phoneticPr fontId="2"/>
  </si>
  <si>
    <t>※管理組合等及び中小企業者は、その所在地</t>
  </si>
  <si>
    <t>文京区</t>
    <rPh sb="0" eb="3">
      <t>ブンキョウク</t>
    </rPh>
    <phoneticPr fontId="2"/>
  </si>
  <si>
    <t>※マンション名まで記入すること。</t>
    <rPh sb="6" eb="7">
      <t>メイ</t>
    </rPh>
    <rPh sb="9" eb="11">
      <t>キニュウ</t>
    </rPh>
    <phoneticPr fontId="2"/>
  </si>
  <si>
    <t xml:space="preserve">※１ </t>
    <phoneticPr fontId="2"/>
  </si>
  <si>
    <t xml:space="preserve">※２ </t>
    <phoneticPr fontId="2"/>
  </si>
  <si>
    <t>２　設置等をした設備</t>
    <rPh sb="2" eb="4">
      <t>セッチ</t>
    </rPh>
    <rPh sb="4" eb="5">
      <t>トウ</t>
    </rPh>
    <rPh sb="8" eb="10">
      <t>セツビ</t>
    </rPh>
    <phoneticPr fontId="2"/>
  </si>
  <si>
    <t>設備の種類</t>
    <rPh sb="0" eb="2">
      <t>セツビ</t>
    </rPh>
    <rPh sb="3" eb="5">
      <t>シュルイ</t>
    </rPh>
    <phoneticPr fontId="2"/>
  </si>
  <si>
    <t>年</t>
    <rPh sb="0" eb="1">
      <t>ネン</t>
    </rPh>
    <phoneticPr fontId="2"/>
  </si>
  <si>
    <t>月</t>
    <rPh sb="0" eb="1">
      <t>ツキ</t>
    </rPh>
    <phoneticPr fontId="2"/>
  </si>
  <si>
    <t>日</t>
    <rPh sb="0" eb="1">
      <t>ヒ</t>
    </rPh>
    <phoneticPr fontId="2"/>
  </si>
  <si>
    <t>設置日</t>
    <rPh sb="0" eb="2">
      <t>セッチ</t>
    </rPh>
    <rPh sb="2" eb="3">
      <t>ビ</t>
    </rPh>
    <phoneticPr fontId="2"/>
  </si>
  <si>
    <t>文京区助成対象経費
（円）</t>
    <rPh sb="0" eb="3">
      <t>ブンキョウク</t>
    </rPh>
    <rPh sb="3" eb="5">
      <t>ジョセイ</t>
    </rPh>
    <rPh sb="5" eb="7">
      <t>タイショウ</t>
    </rPh>
    <rPh sb="7" eb="9">
      <t>ケイヒ</t>
    </rPh>
    <rPh sb="11" eb="12">
      <t>エン</t>
    </rPh>
    <phoneticPr fontId="2"/>
  </si>
  <si>
    <t>円</t>
    <rPh sb="0" eb="1">
      <t>エン</t>
    </rPh>
    <phoneticPr fontId="2"/>
  </si>
  <si>
    <t>申請合計額</t>
    <rPh sb="0" eb="2">
      <t>シンセイ</t>
    </rPh>
    <rPh sb="2" eb="4">
      <t>ゴウケイ</t>
    </rPh>
    <rPh sb="4" eb="5">
      <t>ガク</t>
    </rPh>
    <phoneticPr fontId="2"/>
  </si>
  <si>
    <t>⑴ 製造者名</t>
    <rPh sb="2" eb="4">
      <t>セイゾウ</t>
    </rPh>
    <rPh sb="4" eb="5">
      <t>シャ</t>
    </rPh>
    <rPh sb="5" eb="6">
      <t>メイ</t>
    </rPh>
    <phoneticPr fontId="2"/>
  </si>
  <si>
    <t>　 （メーカー名）</t>
    <rPh sb="7" eb="8">
      <t>メイ</t>
    </rPh>
    <phoneticPr fontId="2"/>
  </si>
  <si>
    <t>①</t>
    <phoneticPr fontId="2"/>
  </si>
  <si>
    <t>②</t>
    <phoneticPr fontId="2"/>
  </si>
  <si>
    <t>③</t>
    <phoneticPr fontId="2"/>
  </si>
  <si>
    <t>⑵ 型式名</t>
    <rPh sb="2" eb="4">
      <t>カタシキ</t>
    </rPh>
    <rPh sb="4" eb="5">
      <t>メイ</t>
    </rPh>
    <phoneticPr fontId="2"/>
  </si>
  <si>
    <t>⑶ 公称最大出力</t>
    <rPh sb="2" eb="4">
      <t>コウショウ</t>
    </rPh>
    <rPh sb="4" eb="6">
      <t>サイダイ</t>
    </rPh>
    <rPh sb="6" eb="8">
      <t>シュツリョク</t>
    </rPh>
    <phoneticPr fontId="2"/>
  </si>
  <si>
    <t>　 ・使用枚数</t>
    <rPh sb="3" eb="5">
      <t>シヨウ</t>
    </rPh>
    <rPh sb="5" eb="7">
      <t>マイスウ</t>
    </rPh>
    <phoneticPr fontId="2"/>
  </si>
  <si>
    <t>Ｗ</t>
    <phoneticPr fontId="2"/>
  </si>
  <si>
    <t>×</t>
    <phoneticPr fontId="2"/>
  </si>
  <si>
    <t>枚</t>
    <rPh sb="0" eb="1">
      <t>マイ</t>
    </rPh>
    <phoneticPr fontId="2"/>
  </si>
  <si>
    <t>＝</t>
    <phoneticPr fontId="2"/>
  </si>
  <si>
    <t>⇒</t>
    <phoneticPr fontId="2"/>
  </si>
  <si>
    <t>⑷ 国や東京都などの他機関への申請状況（予定含む）</t>
    <rPh sb="2" eb="3">
      <t>クニ</t>
    </rPh>
    <rPh sb="4" eb="7">
      <t>トウキョウト</t>
    </rPh>
    <rPh sb="10" eb="11">
      <t>タ</t>
    </rPh>
    <rPh sb="11" eb="13">
      <t>キカン</t>
    </rPh>
    <rPh sb="15" eb="17">
      <t>シンセイ</t>
    </rPh>
    <rPh sb="17" eb="19">
      <t>ジョウキョウ</t>
    </rPh>
    <rPh sb="20" eb="22">
      <t>ヨテイ</t>
    </rPh>
    <rPh sb="22" eb="23">
      <t>フク</t>
    </rPh>
    <phoneticPr fontId="2"/>
  </si>
  <si>
    <t>機関名</t>
    <rPh sb="0" eb="2">
      <t>キカン</t>
    </rPh>
    <rPh sb="2" eb="3">
      <t>メイ</t>
    </rPh>
    <phoneticPr fontId="2"/>
  </si>
  <si>
    <t>【</t>
    <phoneticPr fontId="2"/>
  </si>
  <si>
    <t>】</t>
    <phoneticPr fontId="2"/>
  </si>
  <si>
    <t>補助金名</t>
    <rPh sb="0" eb="3">
      <t>ホジョキン</t>
    </rPh>
    <rPh sb="3" eb="4">
      <t>メイ</t>
    </rPh>
    <phoneticPr fontId="2"/>
  </si>
  <si>
    <t>［</t>
    <phoneticPr fontId="2"/>
  </si>
  <si>
    <t>］</t>
    <phoneticPr fontId="2"/>
  </si>
  <si>
    <t>円</t>
    <rPh sb="0" eb="1">
      <t>エン</t>
    </rPh>
    <phoneticPr fontId="2"/>
  </si>
  <si>
    <t>申請金額</t>
    <rPh sb="0" eb="2">
      <t>シンセイ</t>
    </rPh>
    <rPh sb="2" eb="4">
      <t>キンガク</t>
    </rPh>
    <phoneticPr fontId="2"/>
  </si>
  <si>
    <t>燃料電池ユニット</t>
    <rPh sb="0" eb="2">
      <t>ネンリョウ</t>
    </rPh>
    <rPh sb="2" eb="4">
      <t>デンチ</t>
    </rPh>
    <phoneticPr fontId="2"/>
  </si>
  <si>
    <t>貯湯ユニット</t>
    <rPh sb="0" eb="1">
      <t>チョ</t>
    </rPh>
    <rPh sb="1" eb="2">
      <t>ユ</t>
    </rPh>
    <phoneticPr fontId="2"/>
  </si>
  <si>
    <t>システム型番</t>
    <rPh sb="4" eb="6">
      <t>カタバン</t>
    </rPh>
    <phoneticPr fontId="2"/>
  </si>
  <si>
    <t>ＳＩＩ登録型番</t>
    <rPh sb="3" eb="5">
      <t>トウロク</t>
    </rPh>
    <rPh sb="5" eb="7">
      <t>カタバン</t>
    </rPh>
    <phoneticPr fontId="2"/>
  </si>
  <si>
    <t>常時接続する機器等</t>
  </si>
  <si>
    <t>型式名</t>
    <rPh sb="0" eb="2">
      <t>カタシキ</t>
    </rPh>
    <rPh sb="2" eb="3">
      <t>メイ</t>
    </rPh>
    <phoneticPr fontId="2"/>
  </si>
  <si>
    <t>kWh</t>
    <phoneticPr fontId="2"/>
  </si>
  <si>
    <t>⑵ 登録番号等</t>
    <rPh sb="2" eb="4">
      <t>トウロク</t>
    </rPh>
    <rPh sb="4" eb="6">
      <t>バンゴウ</t>
    </rPh>
    <rPh sb="6" eb="7">
      <t>トウ</t>
    </rPh>
    <phoneticPr fontId="2"/>
  </si>
  <si>
    <t>前回設置時期（</t>
    <rPh sb="0" eb="2">
      <t>ゼンカイ</t>
    </rPh>
    <rPh sb="2" eb="4">
      <t>セッチ</t>
    </rPh>
    <rPh sb="4" eb="6">
      <t>ジキ</t>
    </rPh>
    <phoneticPr fontId="2"/>
  </si>
  <si>
    <t>⑵ 製品名</t>
    <rPh sb="2" eb="4">
      <t>セイヒン</t>
    </rPh>
    <rPh sb="4" eb="5">
      <t>メイ</t>
    </rPh>
    <phoneticPr fontId="2"/>
  </si>
  <si>
    <t>％</t>
    <phoneticPr fontId="2"/>
  </si>
  <si>
    <t xml:space="preserve"> 使用する塗料の色</t>
    <rPh sb="1" eb="3">
      <t>シヨウ</t>
    </rPh>
    <rPh sb="5" eb="7">
      <t>トリョウ</t>
    </rPh>
    <rPh sb="8" eb="9">
      <t>イロ</t>
    </rPh>
    <phoneticPr fontId="2"/>
  </si>
  <si>
    <t xml:space="preserve"> 貯湯ユニット</t>
    <rPh sb="1" eb="2">
      <t>チョ</t>
    </rPh>
    <rPh sb="2" eb="3">
      <t>ユ</t>
    </rPh>
    <phoneticPr fontId="2"/>
  </si>
  <si>
    <t xml:space="preserve"> ヒートポンプユニット</t>
    <phoneticPr fontId="2"/>
  </si>
  <si>
    <t>⑶ ①建物登記事項証明書において一番広い階の床面積</t>
    <rPh sb="3" eb="5">
      <t>タテモノ</t>
    </rPh>
    <rPh sb="5" eb="7">
      <t>トウキ</t>
    </rPh>
    <rPh sb="7" eb="9">
      <t>ジコウ</t>
    </rPh>
    <rPh sb="9" eb="12">
      <t>ショウメイショ</t>
    </rPh>
    <rPh sb="16" eb="18">
      <t>イチバン</t>
    </rPh>
    <rPh sb="18" eb="19">
      <t>ヒロ</t>
    </rPh>
    <rPh sb="20" eb="21">
      <t>カイ</t>
    </rPh>
    <rPh sb="22" eb="25">
      <t>ユカメンセキ</t>
    </rPh>
    <phoneticPr fontId="2"/>
  </si>
  <si>
    <t>　 ②実際に塗布した面積</t>
    <rPh sb="3" eb="5">
      <t>ジッサイ</t>
    </rPh>
    <rPh sb="6" eb="8">
      <t>トフ</t>
    </rPh>
    <rPh sb="10" eb="12">
      <t>メンセキ</t>
    </rPh>
    <phoneticPr fontId="2"/>
  </si>
  <si>
    <t>【</t>
    <phoneticPr fontId="2"/>
  </si>
  <si>
    <t>㎡</t>
    <phoneticPr fontId="2"/>
  </si>
  <si>
    <t>】</t>
    <phoneticPr fontId="2"/>
  </si>
  <si>
    <t>※面積は小数点以下第３位を四捨五入</t>
    <rPh sb="1" eb="3">
      <t>メンセキ</t>
    </rPh>
    <rPh sb="4" eb="7">
      <t>ショウスウテン</t>
    </rPh>
    <rPh sb="7" eb="9">
      <t>イカ</t>
    </rPh>
    <rPh sb="9" eb="10">
      <t>ダイ</t>
    </rPh>
    <rPh sb="11" eb="12">
      <t>イ</t>
    </rPh>
    <rPh sb="13" eb="17">
      <t>シシャゴニュウ</t>
    </rPh>
    <phoneticPr fontId="2"/>
  </si>
  <si>
    <t>※小数点以下第２位を四捨五入</t>
    <rPh sb="1" eb="4">
      <t>ショウスウテン</t>
    </rPh>
    <rPh sb="4" eb="6">
      <t>イカ</t>
    </rPh>
    <rPh sb="6" eb="7">
      <t>ダイ</t>
    </rPh>
    <rPh sb="8" eb="9">
      <t>イ</t>
    </rPh>
    <rPh sb="10" eb="14">
      <t>シシャゴニュウ</t>
    </rPh>
    <phoneticPr fontId="2"/>
  </si>
  <si>
    <t>※①と②を比較して小さい方の面積を使用</t>
    <rPh sb="5" eb="7">
      <t>ヒカク</t>
    </rPh>
    <rPh sb="9" eb="10">
      <t>チイ</t>
    </rPh>
    <rPh sb="12" eb="13">
      <t>ホウ</t>
    </rPh>
    <rPh sb="14" eb="16">
      <t>メンセキ</t>
    </rPh>
    <rPh sb="17" eb="19">
      <t>シヨウ</t>
    </rPh>
    <phoneticPr fontId="2"/>
  </si>
  <si>
    <t>kW</t>
    <phoneticPr fontId="2"/>
  </si>
  <si>
    <t>申請額
計算</t>
    <rPh sb="0" eb="3">
      <t>シンセイガク</t>
    </rPh>
    <rPh sb="4" eb="6">
      <t>ケイサン</t>
    </rPh>
    <phoneticPr fontId="2"/>
  </si>
  <si>
    <t>①助成対象経費（税抜き）×１/４</t>
    <rPh sb="1" eb="3">
      <t>ジョセイ</t>
    </rPh>
    <rPh sb="3" eb="5">
      <t>タイショウ</t>
    </rPh>
    <rPh sb="5" eb="7">
      <t>ケイヒ</t>
    </rPh>
    <rPh sb="8" eb="9">
      <t>ゼイ</t>
    </rPh>
    <rPh sb="9" eb="10">
      <t>ヌ</t>
    </rPh>
    <phoneticPr fontId="2"/>
  </si>
  <si>
    <t>①助成対象経費（税抜き）×１/２</t>
    <rPh sb="1" eb="3">
      <t>ジョセイ</t>
    </rPh>
    <rPh sb="3" eb="5">
      <t>タイショウ</t>
    </rPh>
    <rPh sb="5" eb="7">
      <t>ケイヒ</t>
    </rPh>
    <rPh sb="8" eb="9">
      <t>ゼイ</t>
    </rPh>
    <rPh sb="9" eb="10">
      <t>ヌ</t>
    </rPh>
    <phoneticPr fontId="2"/>
  </si>
  <si>
    <t>①上記⑶①又は②の小さい方の面積×１㎡当たり２千円</t>
    <rPh sb="1" eb="3">
      <t>ジョウキ</t>
    </rPh>
    <rPh sb="5" eb="6">
      <t>マタ</t>
    </rPh>
    <rPh sb="9" eb="10">
      <t>チイ</t>
    </rPh>
    <rPh sb="12" eb="13">
      <t>ホウ</t>
    </rPh>
    <rPh sb="14" eb="16">
      <t>メンセキ</t>
    </rPh>
    <rPh sb="19" eb="20">
      <t>ア</t>
    </rPh>
    <rPh sb="23" eb="25">
      <t>センエン</t>
    </rPh>
    <phoneticPr fontId="2"/>
  </si>
  <si>
    <t>□</t>
  </si>
  <si>
    <t>□</t>
    <phoneticPr fontId="2"/>
  </si>
  <si>
    <t>☑</t>
    <phoneticPr fontId="2"/>
  </si>
  <si>
    <t>①［助成対象経費（税抜き）－他機関から受給した補助金額（予定含む）］×２/３</t>
    <rPh sb="2" eb="4">
      <t>ジョセイ</t>
    </rPh>
    <rPh sb="4" eb="6">
      <t>タイショウ</t>
    </rPh>
    <rPh sb="6" eb="8">
      <t>ケイヒ</t>
    </rPh>
    <rPh sb="9" eb="10">
      <t>ゼイ</t>
    </rPh>
    <rPh sb="10" eb="11">
      <t>ヌ</t>
    </rPh>
    <phoneticPr fontId="2"/>
  </si>
  <si>
    <t>　　※関連部材購入費、設置工事に係る経費及び撤去費除いたボックス本体のみの経費</t>
    <phoneticPr fontId="2"/>
  </si>
  <si>
    <t>⑶ 雨水タンクの容量</t>
    <rPh sb="2" eb="4">
      <t>ウスイ</t>
    </rPh>
    <rPh sb="8" eb="10">
      <t>ヨウリョウ</t>
    </rPh>
    <phoneticPr fontId="2"/>
  </si>
  <si>
    <t>ℓ</t>
    <phoneticPr fontId="2"/>
  </si>
  <si>
    <t>⑸ 家庭用蓄電システムと</t>
    <rPh sb="2" eb="5">
      <t>カテイヨウ</t>
    </rPh>
    <rPh sb="5" eb="7">
      <t>チクデン</t>
    </rPh>
    <phoneticPr fontId="2"/>
  </si>
  <si>
    <t>(</t>
  </si>
  <si>
    <t>)</t>
  </si>
  <si>
    <t>前回設置時期(</t>
    <rPh sb="0" eb="2">
      <t>ゼンカイ</t>
    </rPh>
    <rPh sb="2" eb="4">
      <t>セッチ</t>
    </rPh>
    <rPh sb="4" eb="6">
      <t>ジキ</t>
    </rPh>
    <phoneticPr fontId="2"/>
  </si>
  <si>
    <t xml:space="preserve"> 使用する塗料の日射反射率(近赤外領域)</t>
    <rPh sb="1" eb="3">
      <t>シヨウ</t>
    </rPh>
    <rPh sb="5" eb="7">
      <t>トリョウ</t>
    </rPh>
    <rPh sb="8" eb="10">
      <t>ニッシャ</t>
    </rPh>
    <rPh sb="10" eb="12">
      <t>ハンシャ</t>
    </rPh>
    <rPh sb="12" eb="13">
      <t>リツ</t>
    </rPh>
    <rPh sb="14" eb="15">
      <t>キン</t>
    </rPh>
    <rPh sb="15" eb="17">
      <t>セキガイ</t>
    </rPh>
    <rPh sb="17" eb="19">
      <t>リョウイキ</t>
    </rPh>
    <phoneticPr fontId="2"/>
  </si>
  <si>
    <t>住宅用太陽光発電システムの設置は初めてです。</t>
    <rPh sb="0" eb="3">
      <t>ジュウタクヨウ</t>
    </rPh>
    <rPh sb="3" eb="6">
      <t>タイヨウコウ</t>
    </rPh>
    <rPh sb="6" eb="8">
      <t>ハツデン</t>
    </rPh>
    <rPh sb="13" eb="15">
      <t>セッチ</t>
    </rPh>
    <rPh sb="16" eb="17">
      <t>ハジ</t>
    </rPh>
    <phoneticPr fontId="2"/>
  </si>
  <si>
    <t>家庭用燃料電池（エネファーム）の設置は初めてです。</t>
    <rPh sb="0" eb="3">
      <t>カテイヨウ</t>
    </rPh>
    <rPh sb="3" eb="5">
      <t>ネンリョウ</t>
    </rPh>
    <rPh sb="5" eb="7">
      <t>デンチ</t>
    </rPh>
    <rPh sb="16" eb="18">
      <t>セッチ</t>
    </rPh>
    <phoneticPr fontId="2"/>
  </si>
  <si>
    <t>家庭用蓄電システムの設置は初めてです。</t>
    <rPh sb="0" eb="3">
      <t>カテイヨウ</t>
    </rPh>
    <rPh sb="3" eb="5">
      <t>チクデン</t>
    </rPh>
    <rPh sb="10" eb="12">
      <t>セッチ</t>
    </rPh>
    <rPh sb="13" eb="14">
      <t>ハジ</t>
    </rPh>
    <phoneticPr fontId="2"/>
  </si>
  <si>
    <t>雨水タンクの設置は初めてです。</t>
    <rPh sb="0" eb="2">
      <t>ウスイ</t>
    </rPh>
    <rPh sb="6" eb="8">
      <t>セッチ</t>
    </rPh>
    <rPh sb="9" eb="10">
      <t>ハジ</t>
    </rPh>
    <phoneticPr fontId="2"/>
  </si>
  <si>
    <t>断熱窓の設置は初めてです。</t>
    <rPh sb="0" eb="2">
      <t>ダンネツ</t>
    </rPh>
    <rPh sb="2" eb="3">
      <t>マド</t>
    </rPh>
    <rPh sb="4" eb="6">
      <t>セッチ</t>
    </rPh>
    <rPh sb="7" eb="8">
      <t>ハジ</t>
    </rPh>
    <phoneticPr fontId="2"/>
  </si>
  <si>
    <t>高日射反射率塗料の設置は初めてです。</t>
    <rPh sb="0" eb="1">
      <t>コウ</t>
    </rPh>
    <rPh sb="1" eb="3">
      <t>ニッシャ</t>
    </rPh>
    <rPh sb="3" eb="5">
      <t>ハンシャ</t>
    </rPh>
    <rPh sb="5" eb="6">
      <t>リツ</t>
    </rPh>
    <rPh sb="6" eb="8">
      <t>トリョウ</t>
    </rPh>
    <rPh sb="9" eb="11">
      <t>セッチ</t>
    </rPh>
    <rPh sb="12" eb="13">
      <t>ハジ</t>
    </rPh>
    <phoneticPr fontId="2"/>
  </si>
  <si>
    <t>住宅用宅配ボックスの設置は初めてです。</t>
    <rPh sb="0" eb="3">
      <t>ジュウタクヨウ</t>
    </rPh>
    <rPh sb="3" eb="5">
      <t>タクハイ</t>
    </rPh>
    <rPh sb="10" eb="12">
      <t>セッチ</t>
    </rPh>
    <rPh sb="13" eb="14">
      <t>ハジ</t>
    </rPh>
    <phoneticPr fontId="2"/>
  </si>
  <si>
    <t>※申請に不備等があった場合などにやり取りができるメールアドレス</t>
    <rPh sb="1" eb="3">
      <t>シンセイ</t>
    </rPh>
    <rPh sb="4" eb="6">
      <t>フビ</t>
    </rPh>
    <rPh sb="6" eb="7">
      <t>トウ</t>
    </rPh>
    <rPh sb="11" eb="13">
      <t>バアイ</t>
    </rPh>
    <rPh sb="18" eb="19">
      <t>ト</t>
    </rPh>
    <phoneticPr fontId="2"/>
  </si>
  <si>
    <t>①１基当たり４万円</t>
    <rPh sb="2" eb="3">
      <t>キ</t>
    </rPh>
    <rPh sb="3" eb="4">
      <t>ア</t>
    </rPh>
    <rPh sb="7" eb="9">
      <t>マンエン</t>
    </rPh>
    <phoneticPr fontId="2"/>
  </si>
  <si>
    <t>・・・【上限：戸建住宅用10万円、集合住宅用20万円、千円未満切捨て】</t>
    <rPh sb="7" eb="9">
      <t>コダテ</t>
    </rPh>
    <rPh sb="9" eb="11">
      <t>ジュウタク</t>
    </rPh>
    <rPh sb="11" eb="12">
      <t>ヨウ</t>
    </rPh>
    <rPh sb="17" eb="19">
      <t>シュウゴウ</t>
    </rPh>
    <rPh sb="19" eb="21">
      <t>ジュウタク</t>
    </rPh>
    <rPh sb="21" eb="22">
      <t>ヨウ</t>
    </rPh>
    <rPh sb="24" eb="26">
      <t>マンエン</t>
    </rPh>
    <phoneticPr fontId="2"/>
  </si>
  <si>
    <t>⑶ 年間給湯効率</t>
    <rPh sb="2" eb="4">
      <t>ネンカン</t>
    </rPh>
    <rPh sb="4" eb="6">
      <t>キュウトウ</t>
    </rPh>
    <rPh sb="6" eb="8">
      <t>コウリツ</t>
    </rPh>
    <phoneticPr fontId="2"/>
  </si>
  <si>
    <t>⑴ 製造者名（メーカー名）</t>
    <rPh sb="2" eb="4">
      <t>セイゾウ</t>
    </rPh>
    <rPh sb="4" eb="5">
      <t>シャ</t>
    </rPh>
    <rPh sb="5" eb="6">
      <t>メイ</t>
    </rPh>
    <rPh sb="11" eb="12">
      <t>メイ</t>
    </rPh>
    <phoneticPr fontId="2"/>
  </si>
  <si>
    <t>⑷ 貯湯容量</t>
    <rPh sb="2" eb="3">
      <t>チョ</t>
    </rPh>
    <rPh sb="3" eb="4">
      <t>ユ</t>
    </rPh>
    <rPh sb="4" eb="6">
      <t>ヨウリョウ</t>
    </rPh>
    <phoneticPr fontId="2"/>
  </si>
  <si>
    <t>⑸ フルオート機能</t>
    <rPh sb="7" eb="9">
      <t>キノウ</t>
    </rPh>
    <phoneticPr fontId="2"/>
  </si>
  <si>
    <t>ℓ</t>
    <phoneticPr fontId="2"/>
  </si>
  <si>
    <t>⑶ 設置した宅配ボックスの種類</t>
    <rPh sb="2" eb="4">
      <t>セッチ</t>
    </rPh>
    <rPh sb="6" eb="8">
      <t>タクハイ</t>
    </rPh>
    <rPh sb="13" eb="15">
      <t>シュルイ</t>
    </rPh>
    <phoneticPr fontId="2"/>
  </si>
  <si>
    <t>⑷ 宅配ボックス本体が施錠できる構造である。</t>
    <rPh sb="2" eb="4">
      <t>タクハイ</t>
    </rPh>
    <rPh sb="8" eb="10">
      <t>ホンタイ</t>
    </rPh>
    <phoneticPr fontId="2"/>
  </si>
  <si>
    <t>⑸ ３辺の合計が７５ｃｍ以上の荷物が投函できる大きさがある。</t>
    <phoneticPr fontId="2"/>
  </si>
  <si>
    <t>⑺ 施工事業者の設置工事により移設できないように固定されている。</t>
    <phoneticPr fontId="2"/>
  </si>
  <si>
    <t>【個人・管理組合等のみ記入】</t>
    <rPh sb="1" eb="3">
      <t>コジン</t>
    </rPh>
    <rPh sb="4" eb="9">
      <t>カンリクミアイトウ</t>
    </rPh>
    <rPh sb="11" eb="13">
      <t>キニュウ</t>
    </rPh>
    <phoneticPr fontId="2"/>
  </si>
  <si>
    <t>⑷ ＬＥＤ照明器具以外からの交換である。</t>
    <phoneticPr fontId="2"/>
  </si>
  <si>
    <t>⑶ 集合住宅の共用部分等への設置である。</t>
    <rPh sb="2" eb="6">
      <t>シュウゴウジュウタク</t>
    </rPh>
    <rPh sb="7" eb="10">
      <t>キョウヨウブ</t>
    </rPh>
    <rPh sb="10" eb="11">
      <t>ブン</t>
    </rPh>
    <rPh sb="11" eb="12">
      <t>トウ</t>
    </rPh>
    <rPh sb="14" eb="16">
      <t>セッチ</t>
    </rPh>
    <phoneticPr fontId="2"/>
  </si>
  <si>
    <t>・・・①と②のいずれか低い額【上限10万円、千円未満切捨て】</t>
    <rPh sb="15" eb="17">
      <t>ジョウゲン</t>
    </rPh>
    <rPh sb="19" eb="21">
      <t>マンエン</t>
    </rPh>
    <rPh sb="22" eb="24">
      <t>センエン</t>
    </rPh>
    <rPh sb="24" eb="26">
      <t>ミマン</t>
    </rPh>
    <rPh sb="26" eb="28">
      <t>キリス</t>
    </rPh>
    <phoneticPr fontId="2"/>
  </si>
  <si>
    <t>①太陽電池の最大出力値１kW当たり７万円（５kWまで）</t>
    <rPh sb="1" eb="3">
      <t>タイヨウ</t>
    </rPh>
    <rPh sb="3" eb="5">
      <t>デンチ</t>
    </rPh>
    <rPh sb="6" eb="8">
      <t>サイダイ</t>
    </rPh>
    <rPh sb="8" eb="10">
      <t>シュツリョク</t>
    </rPh>
    <rPh sb="10" eb="11">
      <t>アタイ</t>
    </rPh>
    <rPh sb="14" eb="15">
      <t>ア</t>
    </rPh>
    <rPh sb="18" eb="20">
      <t>マンエン</t>
    </rPh>
    <phoneticPr fontId="2"/>
  </si>
  <si>
    <t>・・・①と②のいずれか低い額【上限35万円、千円未満切捨て】</t>
    <rPh sb="15" eb="17">
      <t>ジョウゲン</t>
    </rPh>
    <rPh sb="19" eb="21">
      <t>マンエン</t>
    </rPh>
    <rPh sb="22" eb="24">
      <t>センエン</t>
    </rPh>
    <rPh sb="24" eb="26">
      <t>ミマン</t>
    </rPh>
    <rPh sb="26" eb="28">
      <t>キリス</t>
    </rPh>
    <phoneticPr fontId="2"/>
  </si>
  <si>
    <t>①助成対象経費（税抜き）×１/10</t>
    <rPh sb="1" eb="3">
      <t>ジョセイ</t>
    </rPh>
    <rPh sb="3" eb="5">
      <t>タイショウ</t>
    </rPh>
    <rPh sb="5" eb="7">
      <t>ケイヒ</t>
    </rPh>
    <rPh sb="8" eb="9">
      <t>ゼイ</t>
    </rPh>
    <rPh sb="9" eb="10">
      <t>ヌ</t>
    </rPh>
    <phoneticPr fontId="2"/>
  </si>
  <si>
    <t>①１基当たり７万円</t>
    <rPh sb="2" eb="3">
      <t>キ</t>
    </rPh>
    <rPh sb="3" eb="4">
      <t>ア</t>
    </rPh>
    <rPh sb="7" eb="9">
      <t>マンエン</t>
    </rPh>
    <phoneticPr fontId="2"/>
  </si>
  <si>
    <t>⑶ 蓄電容量⇒</t>
    <rPh sb="2" eb="4">
      <t>チクデン</t>
    </rPh>
    <rPh sb="4" eb="6">
      <t>ヨウリョウ</t>
    </rPh>
    <phoneticPr fontId="2"/>
  </si>
  <si>
    <t>ＬＥＤ照明器具以外からの交換である。</t>
    <rPh sb="3" eb="5">
      <t>ショウメイ</t>
    </rPh>
    <rPh sb="5" eb="7">
      <t>キグ</t>
    </rPh>
    <rPh sb="7" eb="9">
      <t>イガイ</t>
    </rPh>
    <rPh sb="12" eb="14">
      <t>コウカン</t>
    </rPh>
    <phoneticPr fontId="2"/>
  </si>
  <si>
    <t>⑹ 一般に販売されている既製品で、袋式又は折りたたみ式でない。</t>
    <rPh sb="2" eb="4">
      <t>イッパン</t>
    </rPh>
    <rPh sb="5" eb="7">
      <t>ハンバイ</t>
    </rPh>
    <rPh sb="12" eb="15">
      <t>キセイヒン</t>
    </rPh>
    <phoneticPr fontId="2"/>
  </si>
  <si>
    <t>ＬＥＤ照明器具等施工完了届（別記様式第５号）のとおり。</t>
    <rPh sb="3" eb="5">
      <t>ショウメイ</t>
    </rPh>
    <rPh sb="5" eb="7">
      <t>キグ</t>
    </rPh>
    <rPh sb="7" eb="8">
      <t>トウ</t>
    </rPh>
    <rPh sb="8" eb="10">
      <t>セコウ</t>
    </rPh>
    <rPh sb="10" eb="12">
      <t>カンリョウ</t>
    </rPh>
    <rPh sb="12" eb="13">
      <t>トドケ</t>
    </rPh>
    <phoneticPr fontId="2"/>
  </si>
  <si>
    <t>断熱窓資材内訳表（別記様式第３号）のとおり。</t>
    <phoneticPr fontId="2"/>
  </si>
  <si>
    <t>断熱窓資材内訳表（別記様式第３号）のとおり。</t>
    <rPh sb="0" eb="2">
      <t>ダンネツ</t>
    </rPh>
    <rPh sb="2" eb="3">
      <t>マド</t>
    </rPh>
    <rPh sb="3" eb="5">
      <t>シザイ</t>
    </rPh>
    <rPh sb="5" eb="7">
      <t>ウチワケ</t>
    </rPh>
    <rPh sb="7" eb="8">
      <t>ヒョウ</t>
    </rPh>
    <rPh sb="9" eb="11">
      <t>ベッキ</t>
    </rPh>
    <rPh sb="11" eb="13">
      <t>ヨウシキ</t>
    </rPh>
    <rPh sb="13" eb="14">
      <t>ダイ</t>
    </rPh>
    <rPh sb="15" eb="16">
      <t>ゴウ</t>
    </rPh>
    <phoneticPr fontId="2"/>
  </si>
  <si>
    <t>①蓄電池容量１kWh当たり２万円（５kWまで）</t>
    <rPh sb="1" eb="4">
      <t>チクデンチ</t>
    </rPh>
    <rPh sb="4" eb="6">
      <t>ヨウリョウ</t>
    </rPh>
    <rPh sb="10" eb="11">
      <t>ア</t>
    </rPh>
    <rPh sb="14" eb="16">
      <t>マンエン</t>
    </rPh>
    <phoneticPr fontId="2"/>
  </si>
  <si>
    <t>　文京区新エネルギー・省エネルギー設備設置費助成要綱第６条の規定により、次のとおり関係書類を添えて申請します。</t>
    <phoneticPr fontId="2"/>
  </si>
  <si>
    <r>
      <rPr>
        <sz val="5"/>
        <rFont val="ＭＳ 明朝"/>
        <family val="1"/>
        <charset val="128"/>
      </rPr>
      <t xml:space="preserve"> </t>
    </r>
    <r>
      <rPr>
        <sz val="10"/>
        <rFont val="ＭＳ 明朝"/>
        <family val="1"/>
        <charset val="128"/>
      </rPr>
      <t>申請に当たってはパンフレットを一読し、「申請に当たっての注意事項」その他全て確認しています。</t>
    </r>
    <rPh sb="36" eb="37">
      <t>タ</t>
    </rPh>
    <rPh sb="37" eb="38">
      <t>スベ</t>
    </rPh>
    <phoneticPr fontId="2"/>
  </si>
  <si>
    <r>
      <rPr>
        <sz val="5"/>
        <rFont val="ＭＳ 明朝"/>
        <family val="1"/>
        <charset val="128"/>
      </rPr>
      <t xml:space="preserve"> </t>
    </r>
    <r>
      <rPr>
        <sz val="10"/>
        <rFont val="ＭＳ 明朝"/>
        <family val="1"/>
        <charset val="128"/>
      </rPr>
      <t>設備の設置等及び支払は完了しており、必要書類も全て揃っています。</t>
    </r>
    <phoneticPr fontId="2"/>
  </si>
  <si>
    <r>
      <rPr>
        <sz val="5"/>
        <rFont val="ＭＳ 明朝"/>
        <family val="1"/>
        <charset val="128"/>
      </rPr>
      <t xml:space="preserve"> </t>
    </r>
    <r>
      <rPr>
        <sz val="10"/>
        <rFont val="ＭＳ 明朝"/>
        <family val="1"/>
        <charset val="128"/>
      </rPr>
      <t>偽りその他不正な手段により、助成金の交付決定を受けた場合の助成決定の取消しに同意します。</t>
    </r>
    <phoneticPr fontId="2"/>
  </si>
  <si>
    <r>
      <rPr>
        <sz val="5"/>
        <rFont val="ＭＳ 明朝"/>
        <family val="1"/>
        <charset val="128"/>
      </rPr>
      <t xml:space="preserve"> </t>
    </r>
    <r>
      <rPr>
        <sz val="10"/>
        <rFont val="ＭＳ 明朝"/>
        <family val="1"/>
        <charset val="128"/>
      </rPr>
      <t>以下の内容に明らかな誤りがある場合に区が修正することについて同意します。</t>
    </r>
    <phoneticPr fontId="2"/>
  </si>
  <si>
    <r>
      <rPr>
        <sz val="5"/>
        <rFont val="ＭＳ 明朝"/>
        <family val="1"/>
        <charset val="128"/>
      </rPr>
      <t xml:space="preserve"> </t>
    </r>
    <r>
      <rPr>
        <sz val="10"/>
        <rFont val="ＭＳ 明朝"/>
        <family val="1"/>
        <charset val="128"/>
      </rPr>
      <t>個人</t>
    </r>
    <rPh sb="1" eb="3">
      <t>コジン</t>
    </rPh>
    <phoneticPr fontId="2"/>
  </si>
  <si>
    <r>
      <rPr>
        <sz val="5"/>
        <rFont val="ＭＳ 明朝"/>
        <family val="1"/>
        <charset val="128"/>
      </rPr>
      <t xml:space="preserve"> </t>
    </r>
    <r>
      <rPr>
        <sz val="10"/>
        <rFont val="ＭＳ 明朝"/>
        <family val="1"/>
        <charset val="128"/>
      </rPr>
      <t>管理組合等</t>
    </r>
    <rPh sb="1" eb="3">
      <t>カンリ</t>
    </rPh>
    <rPh sb="3" eb="5">
      <t>クミアイ</t>
    </rPh>
    <rPh sb="5" eb="6">
      <t>トウ</t>
    </rPh>
    <phoneticPr fontId="2"/>
  </si>
  <si>
    <r>
      <rPr>
        <sz val="5"/>
        <rFont val="ＭＳ 明朝"/>
        <family val="1"/>
        <charset val="128"/>
      </rPr>
      <t xml:space="preserve"> </t>
    </r>
    <r>
      <rPr>
        <sz val="10"/>
        <rFont val="ＭＳ 明朝"/>
        <family val="1"/>
        <charset val="128"/>
      </rPr>
      <t>中小企業者</t>
    </r>
    <rPh sb="1" eb="3">
      <t>チュウショウ</t>
    </rPh>
    <rPh sb="3" eb="5">
      <t>キギョウ</t>
    </rPh>
    <rPh sb="5" eb="6">
      <t>シャ</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</si>
  <si>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を行った住宅
</t>
    </r>
    <r>
      <rPr>
        <sz val="4"/>
        <rFont val="ＭＳ 明朝"/>
        <family val="1"/>
        <charset val="128"/>
      </rPr>
      <t xml:space="preserve"> </t>
    </r>
    <r>
      <rPr>
        <sz val="10"/>
        <rFont val="ＭＳ 明朝"/>
        <family val="1"/>
        <charset val="128"/>
      </rPr>
      <t>の住所</t>
    </r>
    <phoneticPr fontId="2"/>
  </si>
  <si>
    <r>
      <rPr>
        <sz val="5"/>
        <rFont val="ＭＳ 明朝"/>
        <family val="1"/>
        <charset val="128"/>
      </rPr>
      <t xml:space="preserve"> </t>
    </r>
    <r>
      <rPr>
        <sz val="10"/>
        <rFont val="ＭＳ 明朝"/>
        <family val="1"/>
        <charset val="128"/>
      </rPr>
      <t>上記住所と同じ</t>
    </r>
    <rPh sb="3" eb="5">
      <t>ジュウショ</t>
    </rPh>
    <phoneticPr fontId="2"/>
  </si>
  <si>
    <r>
      <rPr>
        <sz val="5"/>
        <rFont val="ＭＳ 明朝"/>
        <family val="1"/>
        <charset val="128"/>
      </rPr>
      <t xml:space="preserve"> </t>
    </r>
    <r>
      <rPr>
        <sz val="10"/>
        <rFont val="ＭＳ 明朝"/>
        <family val="1"/>
        <charset val="128"/>
      </rPr>
      <t>その他（下記のとおり）</t>
    </r>
    <rPh sb="3" eb="4">
      <t>タ</t>
    </rPh>
    <rPh sb="5" eb="7">
      <t>カキ</t>
    </rPh>
    <phoneticPr fontId="2"/>
  </si>
  <si>
    <r>
      <rPr>
        <sz val="5"/>
        <rFont val="ＭＳ 明朝"/>
        <family val="1"/>
        <charset val="128"/>
      </rPr>
      <t xml:space="preserve"> </t>
    </r>
    <r>
      <rPr>
        <sz val="10"/>
        <rFont val="ＭＳ 明朝"/>
        <family val="1"/>
        <charset val="128"/>
      </rPr>
      <t>別紙一覧表のとおり</t>
    </r>
    <rPh sb="1" eb="3">
      <t>ベッシ</t>
    </rPh>
    <rPh sb="3" eb="5">
      <t>イチラン</t>
    </rPh>
    <rPh sb="5" eb="6">
      <t>ヒョウ</t>
    </rPh>
    <phoneticPr fontId="2"/>
  </si>
  <si>
    <r>
      <rPr>
        <sz val="4"/>
        <rFont val="ＭＳ 明朝"/>
        <family val="1"/>
        <charset val="128"/>
      </rPr>
      <t xml:space="preserve"> </t>
    </r>
    <r>
      <rPr>
        <sz val="10"/>
        <rFont val="ＭＳ 明朝"/>
        <family val="1"/>
        <charset val="128"/>
      </rPr>
      <t xml:space="preserve">設備の設置等
</t>
    </r>
    <r>
      <rPr>
        <sz val="4"/>
        <rFont val="ＭＳ 明朝"/>
        <family val="1"/>
        <charset val="128"/>
      </rPr>
      <t xml:space="preserve"> </t>
    </r>
    <r>
      <rPr>
        <sz val="10"/>
        <rFont val="ＭＳ 明朝"/>
        <family val="1"/>
        <charset val="128"/>
      </rPr>
      <t xml:space="preserve">を行った建物
</t>
    </r>
    <r>
      <rPr>
        <sz val="4"/>
        <rFont val="ＭＳ 明朝"/>
        <family val="1"/>
        <charset val="128"/>
      </rPr>
      <t xml:space="preserve"> </t>
    </r>
    <r>
      <rPr>
        <sz val="10"/>
        <rFont val="ＭＳ 明朝"/>
        <family val="1"/>
        <charset val="128"/>
      </rPr>
      <t>の状況</t>
    </r>
    <rPh sb="13" eb="15">
      <t>タテモノ</t>
    </rPh>
    <rPh sb="18" eb="20">
      <t>ジョウキョウ</t>
    </rPh>
    <phoneticPr fontId="2"/>
  </si>
  <si>
    <r>
      <rPr>
        <sz val="5"/>
        <rFont val="ＭＳ 明朝"/>
        <family val="1"/>
        <charset val="128"/>
      </rPr>
      <t xml:space="preserve"> </t>
    </r>
    <r>
      <rPr>
        <sz val="10"/>
        <rFont val="ＭＳ 明朝"/>
        <family val="1"/>
        <charset val="128"/>
      </rPr>
      <t>既築</t>
    </r>
    <rPh sb="1" eb="2">
      <t>キ</t>
    </rPh>
    <rPh sb="2" eb="3">
      <t>チク</t>
    </rPh>
    <phoneticPr fontId="2"/>
  </si>
  <si>
    <r>
      <rPr>
        <sz val="5"/>
        <rFont val="ＭＳ 明朝"/>
        <family val="1"/>
        <charset val="128"/>
      </rPr>
      <t xml:space="preserve"> </t>
    </r>
    <r>
      <rPr>
        <sz val="10"/>
        <rFont val="ＭＳ 明朝"/>
        <family val="1"/>
        <charset val="128"/>
      </rPr>
      <t>新築</t>
    </r>
    <rPh sb="1" eb="2">
      <t>シン</t>
    </rPh>
    <rPh sb="2" eb="3">
      <t>チク</t>
    </rPh>
    <phoneticPr fontId="2"/>
  </si>
  <si>
    <r>
      <rPr>
        <sz val="5"/>
        <rFont val="ＭＳ 明朝"/>
        <family val="1"/>
        <charset val="128"/>
      </rPr>
      <t xml:space="preserve"> </t>
    </r>
    <r>
      <rPr>
        <sz val="10"/>
        <rFont val="ＭＳ 明朝"/>
        <family val="1"/>
        <charset val="128"/>
      </rPr>
      <t>申請者が単独で建物の所有権を有する</t>
    </r>
    <rPh sb="1" eb="4">
      <t>シンセイシャ</t>
    </rPh>
    <rPh sb="5" eb="7">
      <t>タンドク</t>
    </rPh>
    <rPh sb="8" eb="10">
      <t>タテモノ</t>
    </rPh>
    <rPh sb="11" eb="13">
      <t>ショユウ</t>
    </rPh>
    <rPh sb="13" eb="14">
      <t>ケン</t>
    </rPh>
    <rPh sb="15" eb="16">
      <t>ユウ</t>
    </rPh>
    <phoneticPr fontId="2"/>
  </si>
  <si>
    <r>
      <rPr>
        <sz val="5"/>
        <rFont val="ＭＳ 明朝"/>
        <family val="1"/>
        <charset val="128"/>
      </rPr>
      <t xml:space="preserve"> </t>
    </r>
    <r>
      <rPr>
        <sz val="10"/>
        <rFont val="ＭＳ 明朝"/>
        <family val="1"/>
        <charset val="128"/>
      </rPr>
      <t>戸建住宅</t>
    </r>
    <rPh sb="1" eb="3">
      <t>コダテ</t>
    </rPh>
    <rPh sb="3" eb="5">
      <t>ジュウタク</t>
    </rPh>
    <phoneticPr fontId="2"/>
  </si>
  <si>
    <r>
      <rPr>
        <sz val="5"/>
        <rFont val="ＭＳ 明朝"/>
        <family val="1"/>
        <charset val="128"/>
      </rPr>
      <t xml:space="preserve"> </t>
    </r>
    <r>
      <rPr>
        <sz val="10"/>
        <rFont val="ＭＳ 明朝"/>
        <family val="1"/>
        <charset val="128"/>
      </rPr>
      <t>申請者が他人と建物の所有権を共有</t>
    </r>
    <r>
      <rPr>
        <sz val="8"/>
        <rFont val="ＭＳ 明朝"/>
        <family val="1"/>
        <charset val="128"/>
      </rPr>
      <t>※１</t>
    </r>
    <rPh sb="1" eb="4">
      <t>シンセイシャ</t>
    </rPh>
    <rPh sb="5" eb="6">
      <t>タ</t>
    </rPh>
    <rPh sb="6" eb="7">
      <t>ニン</t>
    </rPh>
    <rPh sb="8" eb="10">
      <t>タテモノ</t>
    </rPh>
    <phoneticPr fontId="2"/>
  </si>
  <si>
    <r>
      <rPr>
        <sz val="5"/>
        <rFont val="ＭＳ 明朝"/>
        <family val="1"/>
        <charset val="128"/>
      </rPr>
      <t xml:space="preserve"> </t>
    </r>
    <r>
      <rPr>
        <sz val="10"/>
        <rFont val="ＭＳ 明朝"/>
        <family val="1"/>
        <charset val="128"/>
      </rPr>
      <t>住戸（マンションの部屋など）</t>
    </r>
    <r>
      <rPr>
        <sz val="8"/>
        <rFont val="ＭＳ 明朝"/>
        <family val="1"/>
        <charset val="128"/>
      </rPr>
      <t>※２</t>
    </r>
    <rPh sb="1" eb="3">
      <t>ジュウコ</t>
    </rPh>
    <rPh sb="10" eb="12">
      <t>ヘヤ</t>
    </rPh>
    <phoneticPr fontId="2"/>
  </si>
  <si>
    <r>
      <rPr>
        <sz val="5"/>
        <rFont val="ＭＳ 明朝"/>
        <family val="1"/>
        <charset val="128"/>
      </rPr>
      <t xml:space="preserve"> </t>
    </r>
    <r>
      <rPr>
        <sz val="10"/>
        <rFont val="ＭＳ 明朝"/>
        <family val="1"/>
        <charset val="128"/>
      </rPr>
      <t>建物の所有権がない居住者</t>
    </r>
    <r>
      <rPr>
        <sz val="8"/>
        <rFont val="ＭＳ 明朝"/>
        <family val="1"/>
        <charset val="128"/>
      </rPr>
      <t>※１</t>
    </r>
    <rPh sb="1" eb="3">
      <t>タテモノ</t>
    </rPh>
    <rPh sb="4" eb="6">
      <t>ショユウ</t>
    </rPh>
    <rPh sb="6" eb="7">
      <t>ケン</t>
    </rPh>
    <phoneticPr fontId="2"/>
  </si>
  <si>
    <r>
      <rPr>
        <sz val="5"/>
        <rFont val="ＭＳ 明朝"/>
        <family val="1"/>
        <charset val="128"/>
      </rPr>
      <t xml:space="preserve"> </t>
    </r>
    <r>
      <rPr>
        <sz val="10"/>
        <rFont val="ＭＳ 明朝"/>
        <family val="1"/>
        <charset val="128"/>
      </rPr>
      <t>集合住宅（一棟の所有者や管理組合等）</t>
    </r>
    <rPh sb="1" eb="3">
      <t>シュウゴウ</t>
    </rPh>
    <rPh sb="3" eb="5">
      <t>ジュウタク</t>
    </rPh>
    <rPh sb="6" eb="8">
      <t>イットウ</t>
    </rPh>
    <rPh sb="9" eb="12">
      <t>ショユウシャ</t>
    </rPh>
    <rPh sb="13" eb="15">
      <t>カンリ</t>
    </rPh>
    <rPh sb="15" eb="17">
      <t>クミアイ</t>
    </rPh>
    <rPh sb="17" eb="18">
      <t>トウ</t>
    </rPh>
    <phoneticPr fontId="2"/>
  </si>
  <si>
    <r>
      <rPr>
        <sz val="5"/>
        <rFont val="ＭＳ 明朝"/>
        <family val="1"/>
        <charset val="128"/>
      </rPr>
      <t xml:space="preserve"> </t>
    </r>
    <r>
      <rPr>
        <sz val="10"/>
        <rFont val="ＭＳ 明朝"/>
        <family val="1"/>
        <charset val="128"/>
      </rPr>
      <t>当該住宅について、共用部分等を除く延べ面積の２分の１以上が居住用です。</t>
    </r>
    <rPh sb="1" eb="3">
      <t>トウガイ</t>
    </rPh>
    <rPh sb="3" eb="5">
      <t>ジュウタク</t>
    </rPh>
    <rPh sb="30" eb="33">
      <t>キョジュウヨウ</t>
    </rPh>
    <phoneticPr fontId="2"/>
  </si>
  <si>
    <r>
      <rPr>
        <sz val="5"/>
        <rFont val="ＭＳ 明朝"/>
        <family val="1"/>
        <charset val="128"/>
      </rPr>
      <t xml:space="preserve"> </t>
    </r>
    <r>
      <rPr>
        <sz val="8"/>
        <rFont val="ＭＳ 明朝"/>
        <family val="1"/>
        <charset val="128"/>
      </rPr>
      <t>※個人又は管理組合等のみ記入</t>
    </r>
    <rPh sb="4" eb="5">
      <t>マタ</t>
    </rPh>
    <rPh sb="6" eb="8">
      <t>カンリ</t>
    </rPh>
    <rPh sb="8" eb="10">
      <t>クミアイ</t>
    </rPh>
    <rPh sb="10" eb="11">
      <t>トウ</t>
    </rPh>
    <rPh sb="13" eb="15">
      <t>キニュウ</t>
    </rPh>
    <phoneticPr fontId="2"/>
  </si>
  <si>
    <r>
      <rPr>
        <sz val="5"/>
        <rFont val="ＭＳ 明朝"/>
        <family val="1"/>
        <charset val="128"/>
      </rPr>
      <t xml:space="preserve"> </t>
    </r>
    <r>
      <rPr>
        <sz val="10"/>
        <rFont val="ＭＳ 明朝"/>
        <family val="1"/>
        <charset val="128"/>
      </rPr>
      <t>当該住宅について、法人が所有しているものではありません。</t>
    </r>
    <rPh sb="1" eb="3">
      <t>トウガイ</t>
    </rPh>
    <rPh sb="3" eb="5">
      <t>ジュウタク</t>
    </rPh>
    <rPh sb="10" eb="12">
      <t>ホウジン</t>
    </rPh>
    <rPh sb="13" eb="15">
      <t>ショユウ</t>
    </rPh>
    <phoneticPr fontId="2"/>
  </si>
  <si>
    <r>
      <rPr>
        <sz val="5"/>
        <rFont val="ＭＳ 明朝"/>
        <family val="1"/>
        <charset val="128"/>
      </rPr>
      <t xml:space="preserve"> </t>
    </r>
    <r>
      <rPr>
        <sz val="10"/>
        <rFont val="ＭＳ 明朝"/>
        <family val="1"/>
        <charset val="128"/>
      </rPr>
      <t>また、法人が従業員の福利厚生のために提供するものではありません。</t>
    </r>
    <rPh sb="19" eb="21">
      <t>テイキョウ</t>
    </rPh>
    <phoneticPr fontId="2"/>
  </si>
  <si>
    <r>
      <rPr>
        <sz val="5"/>
        <rFont val="ＭＳ 明朝"/>
        <family val="1"/>
        <charset val="128"/>
      </rPr>
      <t xml:space="preserve"> </t>
    </r>
    <r>
      <rPr>
        <sz val="8"/>
        <rFont val="ＭＳ 明朝"/>
        <family val="1"/>
        <charset val="128"/>
      </rPr>
      <t>※個人のみ記入</t>
    </r>
    <rPh sb="6" eb="8">
      <t>キニュウ</t>
    </rPh>
    <phoneticPr fontId="2"/>
  </si>
  <si>
    <r>
      <rPr>
        <sz val="5"/>
        <rFont val="ＭＳ 明朝"/>
        <family val="1"/>
        <charset val="128"/>
      </rPr>
      <t xml:space="preserve"> </t>
    </r>
    <r>
      <rPr>
        <sz val="10"/>
        <rFont val="ＭＳ 明朝"/>
        <family val="1"/>
        <charset val="128"/>
      </rPr>
      <t>設備の設置等について、建物の所有権を有する者全員から同意を得ています。</t>
    </r>
    <rPh sb="17" eb="18">
      <t>ケン</t>
    </rPh>
    <rPh sb="19" eb="20">
      <t>ユウ</t>
    </rPh>
    <rPh sb="22" eb="23">
      <t>モノ</t>
    </rPh>
    <phoneticPr fontId="2"/>
  </si>
  <si>
    <r>
      <rPr>
        <sz val="5"/>
        <rFont val="ＭＳ 明朝"/>
        <family val="1"/>
        <charset val="128"/>
      </rPr>
      <t xml:space="preserve"> </t>
    </r>
    <r>
      <rPr>
        <sz val="10"/>
        <rFont val="ＭＳ 明朝"/>
        <family val="1"/>
        <charset val="128"/>
      </rPr>
      <t>設備の設置等について、当該住戸の属する一棟の建物の所有者全員からの同意又は管理規約</t>
    </r>
    <phoneticPr fontId="2"/>
  </si>
  <si>
    <r>
      <rPr>
        <sz val="5"/>
        <rFont val="ＭＳ 明朝"/>
        <family val="1"/>
        <charset val="128"/>
      </rPr>
      <t xml:space="preserve"> </t>
    </r>
    <r>
      <rPr>
        <sz val="10"/>
        <rFont val="ＭＳ 明朝"/>
        <family val="1"/>
        <charset val="128"/>
      </rPr>
      <t>等に基づいて施工しています。</t>
    </r>
    <phoneticPr fontId="2"/>
  </si>
  <si>
    <r>
      <rPr>
        <sz val="5"/>
        <rFont val="ＭＳ 明朝"/>
        <family val="1"/>
        <charset val="128"/>
      </rPr>
      <t xml:space="preserve"> </t>
    </r>
    <r>
      <rPr>
        <sz val="10"/>
        <rFont val="ＭＳ 明朝"/>
        <family val="1"/>
        <charset val="128"/>
      </rPr>
      <t>当該設置等をした設備は未使用の新品で、リースではありません。</t>
    </r>
    <rPh sb="1" eb="3">
      <t>トウガイ</t>
    </rPh>
    <rPh sb="3" eb="6">
      <t>セッチナド</t>
    </rPh>
    <rPh sb="9" eb="11">
      <t>セツビ</t>
    </rPh>
    <rPh sb="12" eb="15">
      <t>ミシヨウ</t>
    </rPh>
    <rPh sb="16" eb="18">
      <t>シンピン</t>
    </rPh>
    <phoneticPr fontId="2"/>
  </si>
  <si>
    <r>
      <rPr>
        <sz val="5"/>
        <rFont val="ＭＳ 明朝"/>
        <family val="1"/>
        <charset val="128"/>
      </rPr>
      <t xml:space="preserve"> </t>
    </r>
    <r>
      <rPr>
        <sz val="10"/>
        <rFont val="ＭＳ 明朝"/>
        <family val="1"/>
        <charset val="128"/>
      </rPr>
      <t>当該設備の設置等を対象とした区の他の補助金等の交付は受けていません又は交付を受ける予定はありません。</t>
    </r>
    <rPh sb="1" eb="3">
      <t>トウガイ</t>
    </rPh>
    <rPh sb="3" eb="5">
      <t>セツビ</t>
    </rPh>
    <rPh sb="6" eb="8">
      <t>セッチ</t>
    </rPh>
    <rPh sb="8" eb="9">
      <t>トウ</t>
    </rPh>
    <rPh sb="10" eb="12">
      <t>タイショウ</t>
    </rPh>
    <rPh sb="15" eb="16">
      <t>ク</t>
    </rPh>
    <rPh sb="17" eb="18">
      <t>ホカ</t>
    </rPh>
    <rPh sb="19" eb="22">
      <t>ホジョキン</t>
    </rPh>
    <rPh sb="22" eb="23">
      <t>トウ</t>
    </rPh>
    <rPh sb="24" eb="26">
      <t>コウフ</t>
    </rPh>
    <rPh sb="27" eb="28">
      <t>ウ</t>
    </rPh>
    <rPh sb="34" eb="35">
      <t>マタ</t>
    </rPh>
    <rPh sb="36" eb="38">
      <t>コウフ</t>
    </rPh>
    <rPh sb="39" eb="40">
      <t>ウ</t>
    </rPh>
    <rPh sb="42" eb="44">
      <t>ヨテイ</t>
    </rPh>
    <phoneticPr fontId="2"/>
  </si>
  <si>
    <r>
      <t xml:space="preserve">申請額
</t>
    </r>
    <r>
      <rPr>
        <sz val="6"/>
        <rFont val="ＭＳ 明朝"/>
        <family val="1"/>
        <charset val="128"/>
      </rPr>
      <t>※1,000円未満切捨て</t>
    </r>
    <rPh sb="0" eb="3">
      <t>シンセイガク</t>
    </rPh>
    <rPh sb="10" eb="11">
      <t>エン</t>
    </rPh>
    <rPh sb="11" eb="13">
      <t>ミマン</t>
    </rPh>
    <rPh sb="13" eb="15">
      <t>キリス</t>
    </rPh>
    <phoneticPr fontId="2"/>
  </si>
  <si>
    <r>
      <rPr>
        <sz val="5"/>
        <rFont val="ＭＳ 明朝"/>
        <family val="1"/>
        <charset val="128"/>
      </rPr>
      <t xml:space="preserve"> </t>
    </r>
    <r>
      <rPr>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</si>
  <si>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パワーコンディショナ更新</t>
    </r>
    <rPh sb="11" eb="13">
      <t>コウシン</t>
    </rPh>
    <phoneticPr fontId="2"/>
  </si>
  <si>
    <r>
      <rPr>
        <sz val="5"/>
        <rFont val="ＭＳ 明朝"/>
        <family val="1"/>
        <charset val="128"/>
      </rPr>
      <t xml:space="preserve"> </t>
    </r>
    <r>
      <rPr>
        <sz val="10"/>
        <rFont val="ＭＳ 明朝"/>
        <family val="1"/>
        <charset val="128"/>
      </rPr>
      <t>家庭用燃料電池（エネファーム）</t>
    </r>
    <rPh sb="1" eb="4">
      <t>カテイヨウ</t>
    </rPh>
    <rPh sb="4" eb="6">
      <t>ネンリョウ</t>
    </rPh>
    <rPh sb="6" eb="8">
      <t>デンチ</t>
    </rPh>
    <phoneticPr fontId="2"/>
  </si>
  <si>
    <r>
      <rPr>
        <sz val="5"/>
        <rFont val="ＭＳ 明朝"/>
        <family val="1"/>
        <charset val="128"/>
      </rPr>
      <t xml:space="preserve"> </t>
    </r>
    <r>
      <rPr>
        <sz val="10"/>
        <rFont val="ＭＳ 明朝"/>
        <family val="1"/>
        <charset val="128"/>
      </rPr>
      <t>家庭用蓄電システム</t>
    </r>
    <rPh sb="1" eb="4">
      <t>カテイヨウ</t>
    </rPh>
    <rPh sb="4" eb="6">
      <t>チクデン</t>
    </rPh>
    <phoneticPr fontId="2"/>
  </si>
  <si>
    <r>
      <rPr>
        <sz val="5"/>
        <rFont val="ＭＳ 明朝"/>
        <family val="1"/>
        <charset val="128"/>
      </rPr>
      <t xml:space="preserve"> </t>
    </r>
    <r>
      <rPr>
        <sz val="10"/>
        <rFont val="ＭＳ 明朝"/>
        <family val="1"/>
        <charset val="128"/>
      </rPr>
      <t>雨水タンク</t>
    </r>
    <rPh sb="1" eb="3">
      <t>ウスイ</t>
    </rPh>
    <phoneticPr fontId="2"/>
  </si>
  <si>
    <r>
      <rPr>
        <sz val="5"/>
        <rFont val="ＭＳ 明朝"/>
        <family val="1"/>
        <charset val="128"/>
      </rPr>
      <t xml:space="preserve"> </t>
    </r>
    <r>
      <rPr>
        <sz val="10"/>
        <rFont val="ＭＳ 明朝"/>
        <family val="1"/>
        <charset val="128"/>
      </rPr>
      <t>断熱窓</t>
    </r>
    <rPh sb="1" eb="3">
      <t>ダンネツ</t>
    </rPh>
    <rPh sb="3" eb="4">
      <t>マド</t>
    </rPh>
    <phoneticPr fontId="2"/>
  </si>
  <si>
    <r>
      <rPr>
        <sz val="5"/>
        <rFont val="ＭＳ 明朝"/>
        <family val="1"/>
        <charset val="128"/>
      </rPr>
      <t xml:space="preserve"> </t>
    </r>
    <r>
      <rPr>
        <sz val="10"/>
        <rFont val="ＭＳ 明朝"/>
        <family val="1"/>
        <charset val="128"/>
      </rPr>
      <t>自然冷媒ヒートポンプ給湯器（エコキュート）</t>
    </r>
    <rPh sb="1" eb="3">
      <t>シゼン</t>
    </rPh>
    <rPh sb="3" eb="5">
      <t>レイバイ</t>
    </rPh>
    <rPh sb="11" eb="14">
      <t>キュウトウキ</t>
    </rPh>
    <phoneticPr fontId="2"/>
  </si>
  <si>
    <r>
      <rPr>
        <sz val="5"/>
        <rFont val="ＭＳ 明朝"/>
        <family val="1"/>
        <charset val="128"/>
      </rPr>
      <t xml:space="preserve"> </t>
    </r>
    <r>
      <rPr>
        <sz val="10"/>
        <rFont val="ＭＳ 明朝"/>
        <family val="1"/>
        <charset val="128"/>
      </rPr>
      <t>高日射反射率塗料</t>
    </r>
    <rPh sb="1" eb="2">
      <t>コウ</t>
    </rPh>
    <rPh sb="2" eb="4">
      <t>ニッシャ</t>
    </rPh>
    <rPh sb="4" eb="6">
      <t>ハンシャ</t>
    </rPh>
    <rPh sb="6" eb="7">
      <t>リツ</t>
    </rPh>
    <rPh sb="7" eb="9">
      <t>トリョウ</t>
    </rPh>
    <phoneticPr fontId="2"/>
  </si>
  <si>
    <r>
      <rPr>
        <sz val="5"/>
        <rFont val="ＭＳ 明朝"/>
        <family val="1"/>
        <charset val="128"/>
      </rPr>
      <t xml:space="preserve"> </t>
    </r>
    <r>
      <rPr>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</si>
  <si>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住宅用宅配ボックス</t>
    </r>
    <rPh sb="1" eb="3">
      <t>ジュウタク</t>
    </rPh>
    <rPh sb="4" eb="6">
      <t>タクハイ</t>
    </rPh>
    <phoneticPr fontId="2"/>
  </si>
  <si>
    <r>
      <rPr>
        <b/>
        <sz val="5"/>
        <rFont val="ＭＳ 明朝"/>
        <family val="1"/>
        <charset val="128"/>
      </rPr>
      <t xml:space="preserve"> </t>
    </r>
    <r>
      <rPr>
        <b/>
        <sz val="10"/>
        <rFont val="ＭＳ 明朝"/>
        <family val="1"/>
        <charset val="128"/>
      </rPr>
      <t>住宅用太陽光発電システム</t>
    </r>
    <rPh sb="1" eb="4">
      <t>ジュウタクヨウ</t>
    </rPh>
    <rPh sb="4" eb="7">
      <t>タイヨウコウ</t>
    </rPh>
    <rPh sb="7" eb="9">
      <t>ハツデン</t>
    </rPh>
    <phoneticPr fontId="2"/>
  </si>
  <si>
    <r>
      <rPr>
        <sz val="5"/>
        <rFont val="ＭＳ 明朝"/>
        <family val="1"/>
        <charset val="128"/>
      </rPr>
      <t xml:space="preserve"> </t>
    </r>
    <r>
      <rPr>
        <sz val="10"/>
        <rFont val="ＭＳ 明朝"/>
        <family val="1"/>
        <charset val="128"/>
      </rPr>
      <t>はい</t>
    </r>
    <phoneticPr fontId="2"/>
  </si>
  <si>
    <r>
      <rPr>
        <sz val="5"/>
        <rFont val="ＭＳ 明朝"/>
        <family val="1"/>
        <charset val="128"/>
      </rPr>
      <t xml:space="preserve"> </t>
    </r>
    <r>
      <rPr>
        <sz val="10"/>
        <rFont val="ＭＳ 明朝"/>
        <family val="1"/>
        <charset val="128"/>
      </rPr>
      <t>いいえ⇒</t>
    </r>
    <phoneticPr fontId="2"/>
  </si>
  <si>
    <r>
      <t xml:space="preserve">太陽電池の最大出力値合計
</t>
    </r>
    <r>
      <rPr>
        <sz val="8"/>
        <rFont val="ＭＳ 明朝"/>
        <family val="1"/>
        <charset val="128"/>
      </rPr>
      <t>※小数点以下第３位を四捨五入</t>
    </r>
    <rPh sb="0" eb="2">
      <t>タイヨウ</t>
    </rPh>
    <rPh sb="2" eb="4">
      <t>デンチ</t>
    </rPh>
    <rPh sb="5" eb="7">
      <t>サイダイ</t>
    </rPh>
    <rPh sb="7" eb="9">
      <t>シュツリョク</t>
    </rPh>
    <rPh sb="9" eb="10">
      <t>アタイ</t>
    </rPh>
    <rPh sb="10" eb="12">
      <t>ゴウケイ</t>
    </rPh>
    <phoneticPr fontId="2"/>
  </si>
  <si>
    <r>
      <rPr>
        <sz val="5"/>
        <rFont val="ＭＳ 明朝"/>
        <family val="1"/>
        <charset val="128"/>
      </rPr>
      <t xml:space="preserve"> </t>
    </r>
    <r>
      <rPr>
        <sz val="10"/>
        <rFont val="ＭＳ 明朝"/>
        <family val="1"/>
        <charset val="128"/>
      </rPr>
      <t>申請している</t>
    </r>
    <rPh sb="1" eb="3">
      <t>シンセイ</t>
    </rPh>
    <phoneticPr fontId="2"/>
  </si>
  <si>
    <r>
      <t xml:space="preserve"> </t>
    </r>
    <r>
      <rPr>
        <sz val="10"/>
        <rFont val="ＭＳ 明朝"/>
        <family val="1"/>
        <charset val="128"/>
      </rPr>
      <t>申請していない</t>
    </r>
    <rPh sb="1" eb="3">
      <t>シンセイ</t>
    </rPh>
    <phoneticPr fontId="2"/>
  </si>
  <si>
    <t>②助成対象経費（税抜き）－他機関から受給した補助金額（予定を含む。）</t>
    <phoneticPr fontId="2"/>
  </si>
  <si>
    <r>
      <rPr>
        <b/>
        <sz val="5"/>
        <rFont val="ＭＳ 明朝"/>
        <family val="1"/>
        <charset val="128"/>
      </rPr>
      <t xml:space="preserve"> </t>
    </r>
    <r>
      <rPr>
        <b/>
        <sz val="10"/>
        <rFont val="ＭＳ 明朝"/>
        <family val="1"/>
        <charset val="128"/>
      </rPr>
      <t>パワーコンディショナ更新</t>
    </r>
    <rPh sb="11" eb="13">
      <t>コウシン</t>
    </rPh>
    <phoneticPr fontId="2"/>
  </si>
  <si>
    <t>⑶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</si>
  <si>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t>②助成対象経費（税抜き）－他機関から受給した補助金額（予定を含む。）</t>
    <rPh sb="1" eb="3">
      <t>ジョセイ</t>
    </rPh>
    <rPh sb="3" eb="5">
      <t>タイショウ</t>
    </rPh>
    <rPh sb="5" eb="7">
      <t>ケイヒ</t>
    </rPh>
    <rPh sb="8" eb="9">
      <t>ゼイ</t>
    </rPh>
    <rPh sb="9" eb="10">
      <t>ヌ</t>
    </rPh>
    <phoneticPr fontId="2"/>
  </si>
  <si>
    <r>
      <rPr>
        <b/>
        <sz val="5"/>
        <rFont val="ＭＳ 明朝"/>
        <family val="1"/>
        <charset val="128"/>
      </rPr>
      <t xml:space="preserve"> </t>
    </r>
    <r>
      <rPr>
        <b/>
        <sz val="10"/>
        <rFont val="ＭＳ 明朝"/>
        <family val="1"/>
        <charset val="128"/>
      </rPr>
      <t>家庭用燃料電池（エネファーム）</t>
    </r>
    <rPh sb="1" eb="4">
      <t>カテイヨウ</t>
    </rPh>
    <rPh sb="4" eb="6">
      <t>ネンリョウ</t>
    </rPh>
    <rPh sb="6" eb="8">
      <t>デンチ</t>
    </rPh>
    <phoneticPr fontId="2"/>
  </si>
  <si>
    <r>
      <rPr>
        <b/>
        <sz val="5"/>
        <rFont val="ＭＳ 明朝"/>
        <family val="1"/>
        <charset val="128"/>
      </rPr>
      <t xml:space="preserve"> </t>
    </r>
    <r>
      <rPr>
        <b/>
        <sz val="10"/>
        <rFont val="ＭＳ 明朝"/>
        <family val="1"/>
        <charset val="128"/>
      </rPr>
      <t>家庭用蓄電システム</t>
    </r>
    <rPh sb="1" eb="4">
      <t>カテイヨウ</t>
    </rPh>
    <rPh sb="4" eb="6">
      <t>チクデン</t>
    </rPh>
    <phoneticPr fontId="2"/>
  </si>
  <si>
    <t>⑷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</si>
  <si>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sz val="5"/>
        <rFont val="ＭＳ 明朝"/>
        <family val="1"/>
        <charset val="128"/>
      </rPr>
      <t xml:space="preserve"> </t>
    </r>
    <r>
      <rPr>
        <sz val="10"/>
        <rFont val="ＭＳ 明朝"/>
        <family val="1"/>
        <charset val="128"/>
      </rPr>
      <t>家庭用燃料電池</t>
    </r>
    <rPh sb="1" eb="4">
      <t>カテイヨウ</t>
    </rPh>
    <rPh sb="4" eb="6">
      <t>ネンリョウ</t>
    </rPh>
    <rPh sb="6" eb="8">
      <t>デンチ</t>
    </rPh>
    <phoneticPr fontId="2"/>
  </si>
  <si>
    <t>②助成対象経費（税抜き）－他機関から受給した補助金額（予定を含む。）</t>
    <rPh sb="1" eb="3">
      <t>ジョセイ</t>
    </rPh>
    <rPh sb="3" eb="5">
      <t>タイショウ</t>
    </rPh>
    <rPh sb="5" eb="7">
      <t>ケイヒ</t>
    </rPh>
    <rPh sb="8" eb="9">
      <t>ゼイ</t>
    </rPh>
    <rPh sb="9" eb="10">
      <t>ヌ</t>
    </rPh>
    <rPh sb="13" eb="14">
      <t>タ</t>
    </rPh>
    <rPh sb="14" eb="16">
      <t>キカン</t>
    </rPh>
    <rPh sb="18" eb="20">
      <t>ジュキュウ</t>
    </rPh>
    <rPh sb="22" eb="25">
      <t>ホジョキン</t>
    </rPh>
    <rPh sb="25" eb="26">
      <t>ガク</t>
    </rPh>
    <rPh sb="27" eb="29">
      <t>ヨテイ</t>
    </rPh>
    <rPh sb="30" eb="31">
      <t>フク</t>
    </rPh>
    <phoneticPr fontId="2"/>
  </si>
  <si>
    <r>
      <rPr>
        <b/>
        <sz val="5"/>
        <rFont val="ＭＳ 明朝"/>
        <family val="1"/>
        <charset val="128"/>
      </rPr>
      <t xml:space="preserve"> </t>
    </r>
    <r>
      <rPr>
        <b/>
        <sz val="10"/>
        <rFont val="ＭＳ 明朝"/>
        <family val="1"/>
        <charset val="128"/>
      </rPr>
      <t>雨水タンク</t>
    </r>
    <rPh sb="1" eb="3">
      <t>ウスイ</t>
    </rPh>
    <phoneticPr fontId="2"/>
  </si>
  <si>
    <r>
      <rPr>
        <b/>
        <sz val="5"/>
        <rFont val="ＭＳ 明朝"/>
        <family val="1"/>
        <charset val="128"/>
      </rPr>
      <t xml:space="preserve"> </t>
    </r>
    <r>
      <rPr>
        <b/>
        <sz val="10"/>
        <rFont val="ＭＳ 明朝"/>
        <family val="1"/>
        <charset val="128"/>
      </rPr>
      <t>断熱窓</t>
    </r>
    <rPh sb="1" eb="3">
      <t>ダンネツ</t>
    </rPh>
    <rPh sb="3" eb="4">
      <t>マド</t>
    </rPh>
    <phoneticPr fontId="2"/>
  </si>
  <si>
    <r>
      <rPr>
        <b/>
        <sz val="5"/>
        <rFont val="ＭＳ 明朝"/>
        <family val="1"/>
        <charset val="128"/>
      </rPr>
      <t xml:space="preserve"> </t>
    </r>
    <r>
      <rPr>
        <b/>
        <sz val="10"/>
        <rFont val="ＭＳ 明朝"/>
        <family val="1"/>
        <charset val="128"/>
      </rPr>
      <t>自然冷媒ヒートポンプ給湯器（エコキュート）</t>
    </r>
    <rPh sb="1" eb="3">
      <t>シゼン</t>
    </rPh>
    <rPh sb="3" eb="5">
      <t>レイバイ</t>
    </rPh>
    <rPh sb="11" eb="14">
      <t>キュウトウキ</t>
    </rPh>
    <phoneticPr fontId="2"/>
  </si>
  <si>
    <r>
      <rPr>
        <sz val="7"/>
        <rFont val="ＭＳ 明朝"/>
        <family val="1"/>
        <charset val="128"/>
      </rPr>
      <t>自然冷媒ヒートポンプ給湯器（エコキュート）</t>
    </r>
    <r>
      <rPr>
        <sz val="10"/>
        <rFont val="ＭＳ 明朝"/>
        <family val="1"/>
        <charset val="128"/>
      </rPr>
      <t>の設置は初めてです。</t>
    </r>
    <rPh sb="0" eb="2">
      <t>シゼン</t>
    </rPh>
    <rPh sb="2" eb="4">
      <t>レイバイ</t>
    </rPh>
    <rPh sb="10" eb="13">
      <t>キュウトウキ</t>
    </rPh>
    <phoneticPr fontId="2"/>
  </si>
  <si>
    <r>
      <rPr>
        <sz val="5"/>
        <rFont val="ＭＳ 明朝"/>
        <family val="1"/>
        <charset val="128"/>
      </rPr>
      <t xml:space="preserve"> </t>
    </r>
    <r>
      <rPr>
        <sz val="10"/>
        <rFont val="ＭＳ 明朝"/>
        <family val="1"/>
        <charset val="128"/>
      </rPr>
      <t>あり</t>
    </r>
    <phoneticPr fontId="2"/>
  </si>
  <si>
    <r>
      <rPr>
        <sz val="5"/>
        <rFont val="ＭＳ 明朝"/>
        <family val="1"/>
        <charset val="128"/>
      </rPr>
      <t xml:space="preserve"> </t>
    </r>
    <r>
      <rPr>
        <sz val="10"/>
        <rFont val="ＭＳ 明朝"/>
        <family val="1"/>
        <charset val="128"/>
      </rPr>
      <t>なし</t>
    </r>
    <phoneticPr fontId="2"/>
  </si>
  <si>
    <r>
      <rPr>
        <b/>
        <sz val="5"/>
        <rFont val="ＭＳ 明朝"/>
        <family val="1"/>
        <charset val="128"/>
      </rPr>
      <t xml:space="preserve"> </t>
    </r>
    <r>
      <rPr>
        <b/>
        <sz val="10"/>
        <rFont val="ＭＳ 明朝"/>
        <family val="1"/>
        <charset val="128"/>
      </rPr>
      <t>高日射反射率塗料</t>
    </r>
    <rPh sb="1" eb="2">
      <t>コウ</t>
    </rPh>
    <rPh sb="2" eb="4">
      <t>ニッシャ</t>
    </rPh>
    <rPh sb="4" eb="6">
      <t>ハンシャ</t>
    </rPh>
    <rPh sb="6" eb="7">
      <t>リツ</t>
    </rPh>
    <rPh sb="7" eb="9">
      <t>トリョウ</t>
    </rPh>
    <phoneticPr fontId="2"/>
  </si>
  <si>
    <r>
      <rPr>
        <b/>
        <sz val="5"/>
        <rFont val="ＭＳ 明朝"/>
        <family val="1"/>
        <charset val="128"/>
      </rPr>
      <t xml:space="preserve"> </t>
    </r>
    <r>
      <rPr>
        <b/>
        <sz val="10"/>
        <rFont val="ＭＳ 明朝"/>
        <family val="1"/>
        <charset val="128"/>
      </rPr>
      <t>ＬＥＤ照明器具等</t>
    </r>
    <rPh sb="4" eb="6">
      <t>ショウメイ</t>
    </rPh>
    <rPh sb="6" eb="8">
      <t>キグ</t>
    </rPh>
    <rPh sb="8" eb="9">
      <t>トウ</t>
    </rPh>
    <phoneticPr fontId="2"/>
  </si>
  <si>
    <r>
      <rPr>
        <sz val="5"/>
        <rFont val="ＭＳ 明朝"/>
        <family val="1"/>
        <charset val="128"/>
      </rPr>
      <t xml:space="preserve"> </t>
    </r>
    <r>
      <rPr>
        <sz val="10"/>
        <rFont val="ＭＳ 明朝"/>
        <family val="1"/>
        <charset val="128"/>
      </rPr>
      <t>いいえ</t>
    </r>
    <phoneticPr fontId="2"/>
  </si>
  <si>
    <t>⑸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</si>
  <si>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r>
      <rPr>
        <b/>
        <sz val="5"/>
        <rFont val="ＭＳ 明朝"/>
        <family val="1"/>
        <charset val="128"/>
      </rPr>
      <t xml:space="preserve"> </t>
    </r>
    <r>
      <rPr>
        <b/>
        <sz val="10"/>
        <rFont val="ＭＳ 明朝"/>
        <family val="1"/>
        <charset val="128"/>
      </rPr>
      <t>住宅用宅配ボックス</t>
    </r>
    <rPh sb="1" eb="4">
      <t>ジュウタクヨウ</t>
    </rPh>
    <rPh sb="4" eb="6">
      <t>タクハイ</t>
    </rPh>
    <phoneticPr fontId="2"/>
  </si>
  <si>
    <r>
      <rPr>
        <sz val="5"/>
        <rFont val="ＭＳ 明朝"/>
        <family val="1"/>
        <charset val="128"/>
      </rPr>
      <t xml:space="preserve"> </t>
    </r>
    <r>
      <rPr>
        <sz val="10"/>
        <rFont val="ＭＳ 明朝"/>
        <family val="1"/>
        <charset val="128"/>
      </rPr>
      <t>戸建住宅用</t>
    </r>
    <rPh sb="1" eb="3">
      <t>コダテ</t>
    </rPh>
    <rPh sb="3" eb="5">
      <t>ジュウタク</t>
    </rPh>
    <rPh sb="5" eb="6">
      <t>ヨウ</t>
    </rPh>
    <phoneticPr fontId="2"/>
  </si>
  <si>
    <r>
      <rPr>
        <sz val="5"/>
        <rFont val="ＭＳ 明朝"/>
        <family val="1"/>
        <charset val="128"/>
      </rPr>
      <t xml:space="preserve"> </t>
    </r>
    <r>
      <rPr>
        <sz val="10"/>
        <rFont val="ＭＳ 明朝"/>
        <family val="1"/>
        <charset val="128"/>
      </rPr>
      <t>集合住宅用</t>
    </r>
    <rPh sb="1" eb="3">
      <t>シュウゴウ</t>
    </rPh>
    <rPh sb="3" eb="5">
      <t>ジュウタク</t>
    </rPh>
    <rPh sb="5" eb="6">
      <t>ヨウ</t>
    </rPh>
    <phoneticPr fontId="2"/>
  </si>
  <si>
    <r>
      <t xml:space="preserve">　 </t>
    </r>
    <r>
      <rPr>
        <sz val="8"/>
        <rFont val="ＭＳ 明朝"/>
        <family val="1"/>
        <charset val="128"/>
      </rPr>
      <t>※集合住宅用は少なくとも１つ以上のボックスが要件を満たすこと。</t>
    </r>
    <rPh sb="3" eb="5">
      <t>シュウゴウ</t>
    </rPh>
    <rPh sb="5" eb="8">
      <t>ジュウタクヨウ</t>
    </rPh>
    <rPh sb="9" eb="10">
      <t>スク</t>
    </rPh>
    <rPh sb="16" eb="18">
      <t>イジョウ</t>
    </rPh>
    <rPh sb="24" eb="26">
      <t>ヨウケン</t>
    </rPh>
    <rPh sb="27" eb="28">
      <t>ミ</t>
    </rPh>
    <phoneticPr fontId="2"/>
  </si>
  <si>
    <t>⑻ 国や東京都などの他機関への申請状況（予定を含む。）</t>
    <rPh sb="2" eb="3">
      <t>クニ</t>
    </rPh>
    <rPh sb="4" eb="7">
      <t>トウキョウト</t>
    </rPh>
    <rPh sb="10" eb="11">
      <t>タ</t>
    </rPh>
    <rPh sb="11" eb="13">
      <t>キカン</t>
    </rPh>
    <rPh sb="15" eb="17">
      <t>シンセイ</t>
    </rPh>
    <rPh sb="17" eb="19">
      <t>ジョウキョウ</t>
    </rPh>
    <rPh sb="20" eb="22">
      <t>ヨテイ</t>
    </rPh>
    <rPh sb="23" eb="24">
      <t>フク</t>
    </rPh>
    <phoneticPr fontId="2"/>
  </si>
  <si>
    <t>・・・①と②のいずれか低い額【上限10万円、千円未満切捨て】</t>
    <phoneticPr fontId="2"/>
  </si>
  <si>
    <t>・・・①と②のいずれか低い額【上限７万円、千円未満切捨て】</t>
    <phoneticPr fontId="2"/>
  </si>
  <si>
    <t>・・・①と②のいずれか低い額【上限２万円、千円未満切捨て】</t>
    <phoneticPr fontId="2"/>
  </si>
  <si>
    <t>・・・①と②のいずれか低い額【上限20万円、千円未満切捨て】</t>
    <phoneticPr fontId="2"/>
  </si>
  <si>
    <t>・・・①と②のいずれか低い額【上限４万円、千円未満切捨て】</t>
    <phoneticPr fontId="2"/>
  </si>
  <si>
    <t>・・・①と②のいずれか低い額【上限100万円、千円未満切捨て】</t>
    <phoneticPr fontId="2"/>
  </si>
  <si>
    <t>・・①と②のいずれか低い額【上限40万円(管理組合等は100万円)、千円未満切捨て】</t>
    <rPh sb="21" eb="23">
      <t>カンリ</t>
    </rPh>
    <rPh sb="23" eb="25">
      <t>クミアイ</t>
    </rPh>
    <rPh sb="25" eb="26">
      <t>トウ</t>
    </rPh>
    <rPh sb="30" eb="32">
      <t>マンエン</t>
    </rPh>
    <phoneticPr fontId="2"/>
  </si>
  <si>
    <t>□</t>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</si>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</sst>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0_);[Red]\(#,##0.00\)"/>
    <numFmt numFmtId="178" formatCode="#,##0.0_ "/>
    <numFmt numFmtId="179" formatCode="#,##0.00_ "/>
    <numFmt numFmtId="180" formatCode="0.00_ "/>
    <numFmt numFmtId="181" formatCode="0000"/>
  </numFmts>
  <fonts count="18" x14ac:knownFonts="1">
    <font>
      <sz val="11"/>
      <color theme="1"/>
      <name val="BIZ UDPゴシック"/>
      <family val="2"/>
      <charset val="128"/>
    </font>
    <font>
      <sz val="10"/>
      <color theme="1"/>
      <name val="UD デジタル 教科書体 NP-R"/>
      <family val="2"/>
      <charset val="128"/>
    </font>
    <font>
      <sz val="6"/>
      <name val="BIZ UDPゴシック"/>
      <family val="2"/>
      <charset val="128"/>
    </font>
    <font>
      <sz val="10"/>
      <name val="ＭＳ 明朝"/>
      <family val="1"/>
      <charset val="128"/>
    </font>
    <font>
      <sz val="11"/>
      <name val="ＭＳ 明朝"/>
      <family val="1"/>
      <charset val="128"/>
    </font>
    <font>
      <sz val="10"/>
      <name val="ＭＳ ゴシック"/>
      <family val="3"/>
      <charset val="128"/>
    </font>
    <font>
      <b/>
      <sz val="10"/>
      <name val="ＭＳ 明朝"/>
      <family val="1"/>
      <charset val="128"/>
    </font>
    <font>
      <sz val="8"/>
      <name val="ＭＳ ゴシック"/>
      <family val="3"/>
      <charset val="128"/>
    </font>
    <font>
      <sz val="5"/>
      <name val="ＭＳ 明朝"/>
      <family val="1"/>
      <charset val="128"/>
    </font>
    <font>
      <sz val="8"/>
      <name val="ＭＳ 明朝"/>
      <family val="1"/>
      <charset val="128"/>
    </font>
    <font>
      <sz val="12"/>
      <name val="ＭＳ 明朝"/>
      <family val="1"/>
      <charset val="128"/>
    </font>
    <font>
      <sz val="7"/>
      <name val="ＭＳ 明朝"/>
      <family val="1"/>
      <charset val="128"/>
    </font>
    <font>
      <sz val="4"/>
      <name val="ＭＳ 明朝"/>
      <family val="1"/>
      <charset val="128"/>
    </font>
    <font>
      <sz val="6"/>
      <name val="ＭＳ 明朝"/>
      <family val="1"/>
      <charset val="128"/>
    </font>
    <font>
      <b/>
      <sz val="5"/>
      <name val="ＭＳ 明朝"/>
      <family val="1"/>
      <charset val="128"/>
    </font>
    <font>
      <sz val="9"/>
      <name val="ＭＳ 明朝"/>
      <family val="1"/>
      <charset val="128"/>
    </font>
    <font>
      <b/>
      <sz val="12"/>
      <name val="ＭＳ 明朝"/>
      <family val="1"/>
      <charset val="128"/>
    </font>
    <font>
      <sz val="7.5"/>
      <name val="ＭＳ 明朝"/>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282">
    <xf numFmtId="0" fontId="0" fillId="0" borderId="0" xfId="0">
      <alignment vertical="center"/>
    </xf>
    <xf numFmtId="0" fontId="3" fillId="3" borderId="6" xfId="1" applyFont="1" applyFill="1" applyBorder="1" applyAlignment="1">
      <alignment vertical="center"/>
    </xf>
    <xf numFmtId="0" fontId="3" fillId="3" borderId="7" xfId="1" applyFont="1" applyFill="1" applyBorder="1" applyAlignment="1">
      <alignment vertical="top"/>
    </xf>
    <xf numFmtId="0" fontId="3" fillId="3" borderId="8" xfId="1" applyFont="1" applyFill="1" applyBorder="1" applyAlignment="1">
      <alignment vertical="top"/>
    </xf>
    <xf numFmtId="0" fontId="3" fillId="3" borderId="10" xfId="1" applyFont="1" applyFill="1" applyBorder="1" applyAlignment="1">
      <alignment vertical="center" wrapText="1" shrinkToFit="1"/>
    </xf>
    <xf numFmtId="0" fontId="3" fillId="3" borderId="11" xfId="1" applyFont="1" applyFill="1" applyBorder="1" applyAlignment="1">
      <alignment vertical="center" wrapText="1" shrinkToFit="1"/>
    </xf>
    <xf numFmtId="0" fontId="3" fillId="3" borderId="12" xfId="1" applyFont="1" applyFill="1" applyBorder="1" applyAlignment="1">
      <alignment vertical="center" wrapText="1" shrinkToFit="1"/>
    </xf>
    <xf numFmtId="0" fontId="3" fillId="3" borderId="0" xfId="1" applyFont="1" applyFill="1" applyAlignment="1">
      <alignment vertical="center"/>
    </xf>
    <xf numFmtId="0" fontId="3" fillId="3" borderId="0" xfId="1" applyFont="1" applyFill="1" applyAlignment="1">
      <alignment horizontal="center" vertical="center"/>
    </xf>
    <xf numFmtId="0" fontId="4" fillId="3" borderId="0" xfId="0" applyFont="1" applyFill="1" applyAlignment="1">
      <alignment vertical="center"/>
    </xf>
    <xf numFmtId="0" fontId="3" fillId="0" borderId="0" xfId="1" applyFont="1" applyAlignment="1">
      <alignment vertical="center"/>
    </xf>
    <xf numFmtId="0" fontId="5" fillId="0" borderId="0" xfId="1" applyFont="1" applyAlignment="1">
      <alignment horizontal="center" vertical="center"/>
    </xf>
    <xf numFmtId="0" fontId="3" fillId="3" borderId="0" xfId="1" applyFont="1" applyFill="1" applyAlignment="1">
      <alignment horizontal="right" vertical="center"/>
    </xf>
    <xf numFmtId="0" fontId="3" fillId="0" borderId="0" xfId="1" applyFont="1" applyAlignment="1">
      <alignment horizontal="center" vertical="center"/>
    </xf>
    <xf numFmtId="0" fontId="6" fillId="3" borderId="0" xfId="1" applyFont="1" applyFill="1" applyAlignment="1">
      <alignment vertical="center"/>
    </xf>
    <xf numFmtId="0" fontId="3" fillId="3" borderId="0" xfId="1" applyFont="1" applyFill="1" applyAlignment="1">
      <alignment vertical="center" wrapText="1"/>
    </xf>
    <xf numFmtId="0" fontId="3" fillId="3" borderId="1" xfId="1" applyFont="1" applyFill="1" applyBorder="1" applyAlignment="1">
      <alignment vertical="center"/>
    </xf>
    <xf numFmtId="0" fontId="3" fillId="3" borderId="2" xfId="1" applyFont="1" applyFill="1" applyBorder="1" applyAlignment="1">
      <alignment vertical="center"/>
    </xf>
    <xf numFmtId="0" fontId="3" fillId="3" borderId="3" xfId="1" applyFont="1" applyFill="1" applyBorder="1" applyAlignment="1">
      <alignment vertical="center"/>
    </xf>
    <xf numFmtId="0" fontId="3" fillId="3" borderId="4" xfId="1" applyFont="1" applyFill="1" applyBorder="1" applyAlignment="1">
      <alignment vertical="center"/>
    </xf>
    <xf numFmtId="0" fontId="3" fillId="3" borderId="0" xfId="1" applyFont="1" applyFill="1" applyBorder="1" applyAlignment="1">
      <alignment horizontal="left" vertical="center"/>
    </xf>
    <xf numFmtId="0" fontId="3" fillId="3" borderId="0" xfId="1" applyFont="1" applyFill="1" applyBorder="1" applyAlignment="1">
      <alignment vertical="center"/>
    </xf>
    <xf numFmtId="0" fontId="3" fillId="3" borderId="5" xfId="1" applyFont="1" applyFill="1" applyBorder="1" applyAlignment="1">
      <alignment vertical="center"/>
    </xf>
    <xf numFmtId="0" fontId="11" fillId="3" borderId="4" xfId="1" applyFont="1" applyFill="1" applyBorder="1" applyAlignment="1">
      <alignment vertical="center"/>
    </xf>
    <xf numFmtId="0" fontId="9" fillId="3" borderId="0" xfId="1" applyFont="1" applyFill="1" applyBorder="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11" fillId="3" borderId="2" xfId="1" applyFont="1" applyFill="1" applyBorder="1" applyAlignment="1">
      <alignment vertical="center"/>
    </xf>
    <xf numFmtId="0" fontId="3" fillId="3" borderId="2" xfId="1" applyFont="1" applyFill="1" applyBorder="1" applyAlignment="1">
      <alignment horizontal="right" vertical="center"/>
    </xf>
    <xf numFmtId="0" fontId="3" fillId="3" borderId="2" xfId="1" applyFont="1" applyFill="1" applyBorder="1" applyAlignment="1">
      <alignment horizontal="left" vertical="center"/>
    </xf>
    <xf numFmtId="0" fontId="9" fillId="0" borderId="2" xfId="1" applyFont="1" applyBorder="1" applyAlignment="1">
      <alignment horizontal="center" vertical="center"/>
    </xf>
    <xf numFmtId="0" fontId="3" fillId="3" borderId="0" xfId="1" applyFont="1" applyFill="1" applyBorder="1" applyAlignment="1">
      <alignment horizontal="center" vertical="center"/>
    </xf>
    <xf numFmtId="0" fontId="3" fillId="0" borderId="0" xfId="1" applyFont="1" applyBorder="1" applyAlignment="1">
      <alignment horizontal="center" vertical="center"/>
    </xf>
    <xf numFmtId="0" fontId="3" fillId="3" borderId="7" xfId="1" applyFont="1" applyFill="1" applyBorder="1" applyAlignment="1">
      <alignment vertical="center"/>
    </xf>
    <xf numFmtId="0" fontId="9" fillId="3" borderId="7" xfId="1" applyFont="1" applyFill="1" applyBorder="1" applyAlignment="1">
      <alignment vertical="center"/>
    </xf>
    <xf numFmtId="0" fontId="3" fillId="3" borderId="8" xfId="1" applyFont="1" applyFill="1" applyBorder="1" applyAlignment="1">
      <alignment vertical="center"/>
    </xf>
    <xf numFmtId="0" fontId="3" fillId="3" borderId="11" xfId="1" applyFont="1" applyFill="1" applyBorder="1" applyAlignment="1">
      <alignment vertical="center"/>
    </xf>
    <xf numFmtId="0" fontId="3" fillId="3" borderId="12" xfId="1" applyFont="1" applyFill="1" applyBorder="1" applyAlignment="1">
      <alignment vertical="center"/>
    </xf>
    <xf numFmtId="0" fontId="3" fillId="3" borderId="7" xfId="1" applyFont="1" applyFill="1" applyBorder="1" applyAlignment="1">
      <alignment horizontal="left" vertical="center"/>
    </xf>
    <xf numFmtId="0" fontId="3" fillId="3" borderId="0" xfId="1" applyFont="1" applyFill="1" applyBorder="1" applyAlignment="1">
      <alignment horizontal="right" vertical="center"/>
    </xf>
    <xf numFmtId="0" fontId="3" fillId="0" borderId="0" xfId="1" applyFont="1" applyBorder="1" applyAlignment="1">
      <alignment vertical="center"/>
    </xf>
    <xf numFmtId="0" fontId="5" fillId="0" borderId="0" xfId="1" applyFont="1" applyBorder="1" applyAlignment="1">
      <alignment horizontal="center" vertical="center"/>
    </xf>
    <xf numFmtId="0" fontId="3" fillId="0" borderId="10" xfId="1" applyFont="1" applyBorder="1" applyAlignment="1">
      <alignment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6" fillId="3" borderId="0" xfId="1" applyFont="1" applyFill="1" applyBorder="1" applyAlignment="1">
      <alignment vertical="center"/>
    </xf>
    <xf numFmtId="0" fontId="5" fillId="3" borderId="0" xfId="1" applyFont="1" applyFill="1" applyBorder="1" applyAlignment="1">
      <alignment horizontal="center" vertical="center"/>
    </xf>
    <xf numFmtId="0" fontId="3" fillId="3" borderId="10" xfId="1" applyFont="1" applyFill="1" applyBorder="1" applyAlignment="1">
      <alignment vertical="center"/>
    </xf>
    <xf numFmtId="0" fontId="4" fillId="3" borderId="11" xfId="0" applyFont="1" applyFill="1" applyBorder="1" applyAlignment="1">
      <alignment vertical="center"/>
    </xf>
    <xf numFmtId="0" fontId="15" fillId="3" borderId="11" xfId="1" applyFont="1" applyFill="1" applyBorder="1" applyAlignment="1">
      <alignment horizontal="right" vertical="center"/>
    </xf>
    <xf numFmtId="0" fontId="9" fillId="3" borderId="11" xfId="1" applyFont="1" applyFill="1" applyBorder="1" applyAlignment="1">
      <alignment horizontal="center" vertical="center"/>
    </xf>
    <xf numFmtId="0" fontId="15" fillId="3" borderId="12" xfId="1" applyFont="1" applyFill="1" applyBorder="1" applyAlignment="1">
      <alignment horizontal="left" vertical="center"/>
    </xf>
    <xf numFmtId="0" fontId="3" fillId="3" borderId="2" xfId="1" applyFont="1" applyFill="1" applyBorder="1" applyAlignment="1">
      <alignment vertical="top"/>
    </xf>
    <xf numFmtId="0" fontId="3" fillId="3" borderId="3" xfId="1" applyFont="1" applyFill="1" applyBorder="1" applyAlignment="1">
      <alignment vertical="top"/>
    </xf>
    <xf numFmtId="0" fontId="3" fillId="3" borderId="0" xfId="1" applyFont="1" applyFill="1" applyBorder="1" applyAlignment="1">
      <alignment vertical="top"/>
    </xf>
    <xf numFmtId="0" fontId="3" fillId="3" borderId="5" xfId="1" applyFont="1" applyFill="1" applyBorder="1" applyAlignment="1">
      <alignment vertical="top"/>
    </xf>
    <xf numFmtId="0" fontId="15" fillId="3" borderId="17" xfId="1" applyFont="1" applyFill="1" applyBorder="1" applyAlignment="1">
      <alignment horizontal="right" vertical="center"/>
    </xf>
    <xf numFmtId="0" fontId="15" fillId="3" borderId="17" xfId="1" applyFont="1" applyFill="1" applyBorder="1" applyAlignment="1">
      <alignment horizontal="left" vertical="center"/>
    </xf>
    <xf numFmtId="0" fontId="9" fillId="3" borderId="17" xfId="1" applyFont="1" applyFill="1" applyBorder="1" applyAlignment="1">
      <alignment horizontal="center" vertical="center"/>
    </xf>
    <xf numFmtId="0" fontId="15" fillId="3" borderId="23" xfId="1" applyFont="1" applyFill="1" applyBorder="1" applyAlignment="1">
      <alignment horizontal="right" vertical="center"/>
    </xf>
    <xf numFmtId="0" fontId="15" fillId="3" borderId="23" xfId="1" applyFont="1" applyFill="1" applyBorder="1" applyAlignment="1">
      <alignment horizontal="left" vertical="center"/>
    </xf>
    <xf numFmtId="0" fontId="9" fillId="3" borderId="23" xfId="1" applyFont="1" applyFill="1" applyBorder="1" applyAlignment="1">
      <alignment horizontal="center" vertical="center"/>
    </xf>
    <xf numFmtId="0" fontId="15" fillId="3" borderId="7" xfId="1" applyFont="1" applyFill="1" applyBorder="1" applyAlignment="1">
      <alignment horizontal="right" vertical="center"/>
    </xf>
    <xf numFmtId="0" fontId="15" fillId="3" borderId="7" xfId="1" applyFont="1" applyFill="1" applyBorder="1" applyAlignment="1">
      <alignment horizontal="left" vertical="center"/>
    </xf>
    <xf numFmtId="0" fontId="9" fillId="3" borderId="7" xfId="1" applyFont="1" applyFill="1" applyBorder="1" applyAlignment="1">
      <alignment horizontal="center" vertical="center"/>
    </xf>
    <xf numFmtId="0" fontId="6" fillId="3" borderId="7" xfId="1" applyFont="1" applyFill="1" applyBorder="1" applyAlignment="1">
      <alignment vertical="center"/>
    </xf>
    <xf numFmtId="0" fontId="8" fillId="3" borderId="0" xfId="1" applyFont="1" applyFill="1" applyBorder="1" applyAlignment="1">
      <alignment vertical="center"/>
    </xf>
    <xf numFmtId="0" fontId="15" fillId="3" borderId="0" xfId="1" applyFont="1" applyFill="1" applyBorder="1" applyAlignment="1">
      <alignment horizontal="right" vertical="center"/>
    </xf>
    <xf numFmtId="0" fontId="9" fillId="3" borderId="0" xfId="1" applyFont="1" applyFill="1" applyBorder="1" applyAlignment="1">
      <alignment horizontal="center" vertical="center"/>
    </xf>
    <xf numFmtId="0" fontId="15" fillId="3" borderId="5" xfId="1" applyFont="1" applyFill="1" applyBorder="1" applyAlignment="1">
      <alignment horizontal="left" vertical="center"/>
    </xf>
    <xf numFmtId="0" fontId="3" fillId="3" borderId="7" xfId="1" applyFont="1" applyFill="1" applyBorder="1" applyAlignment="1">
      <alignment horizontal="right" vertical="center"/>
    </xf>
    <xf numFmtId="0" fontId="15" fillId="3" borderId="8" xfId="1" applyFont="1" applyFill="1" applyBorder="1" applyAlignment="1">
      <alignment horizontal="left" vertical="center"/>
    </xf>
    <xf numFmtId="0" fontId="15" fillId="3" borderId="2" xfId="1" applyFont="1" applyFill="1" applyBorder="1" applyAlignment="1">
      <alignment horizontal="right" vertical="center"/>
    </xf>
    <xf numFmtId="0" fontId="9" fillId="3" borderId="2" xfId="1" applyFont="1" applyFill="1" applyBorder="1" applyAlignment="1">
      <alignment horizontal="center" vertical="center"/>
    </xf>
    <xf numFmtId="0" fontId="15" fillId="3" borderId="3" xfId="1" applyFont="1" applyFill="1" applyBorder="1" applyAlignment="1">
      <alignment horizontal="left" vertical="center"/>
    </xf>
    <xf numFmtId="0" fontId="8" fillId="3" borderId="2" xfId="1" applyFont="1" applyFill="1" applyBorder="1" applyAlignment="1">
      <alignment vertical="center"/>
    </xf>
    <xf numFmtId="0" fontId="3" fillId="3" borderId="5" xfId="1" applyFont="1" applyFill="1" applyBorder="1" applyAlignment="1">
      <alignment horizontal="left" vertical="center"/>
    </xf>
    <xf numFmtId="0" fontId="3" fillId="3" borderId="8" xfId="1" applyFont="1" applyFill="1" applyBorder="1" applyAlignment="1">
      <alignment horizontal="left" vertical="center"/>
    </xf>
    <xf numFmtId="0" fontId="3" fillId="3" borderId="3" xfId="1" applyFont="1" applyFill="1" applyBorder="1" applyAlignment="1">
      <alignment horizontal="left" vertical="center"/>
    </xf>
    <xf numFmtId="0" fontId="9" fillId="3" borderId="6" xfId="1" applyFont="1" applyFill="1" applyBorder="1" applyAlignment="1">
      <alignment vertical="center"/>
    </xf>
    <xf numFmtId="0" fontId="3" fillId="3" borderId="11" xfId="1" applyFont="1" applyFill="1" applyBorder="1" applyAlignment="1">
      <alignment horizontal="right" vertical="center"/>
    </xf>
    <xf numFmtId="0" fontId="3" fillId="3" borderId="12" xfId="1" applyFont="1" applyFill="1" applyBorder="1" applyAlignment="1">
      <alignment horizontal="left" vertical="center"/>
    </xf>
    <xf numFmtId="0" fontId="3" fillId="3" borderId="0" xfId="1" applyFont="1" applyFill="1" applyBorder="1" applyAlignment="1">
      <alignment horizontal="center" vertical="center" wrapText="1"/>
    </xf>
    <xf numFmtId="176" fontId="6" fillId="3" borderId="0" xfId="1" applyNumberFormat="1" applyFont="1" applyFill="1" applyBorder="1" applyAlignment="1">
      <alignment horizontal="right" vertical="center"/>
    </xf>
    <xf numFmtId="0" fontId="3" fillId="3" borderId="8" xfId="1" applyFont="1" applyFill="1" applyBorder="1" applyAlignment="1">
      <alignment horizontal="right" vertical="center"/>
    </xf>
    <xf numFmtId="0" fontId="3" fillId="3" borderId="11" xfId="1" applyFont="1" applyFill="1" applyBorder="1" applyAlignment="1">
      <alignment vertical="top"/>
    </xf>
    <xf numFmtId="0" fontId="3" fillId="3" borderId="11" xfId="1" applyFont="1" applyFill="1" applyBorder="1" applyAlignment="1">
      <alignment horizontal="left" vertical="center"/>
    </xf>
    <xf numFmtId="0" fontId="5" fillId="3" borderId="0" xfId="1" applyFont="1" applyFill="1" applyAlignment="1">
      <alignment horizontal="center" vertical="center"/>
    </xf>
    <xf numFmtId="0" fontId="9" fillId="3" borderId="2" xfId="1" applyFont="1" applyFill="1" applyBorder="1" applyAlignment="1">
      <alignment vertical="center"/>
    </xf>
    <xf numFmtId="0" fontId="6" fillId="3" borderId="0" xfId="1" applyFont="1" applyFill="1" applyBorder="1" applyAlignment="1">
      <alignment horizontal="left" vertical="center" wrapText="1" shrinkToFit="1"/>
    </xf>
    <xf numFmtId="0" fontId="6" fillId="3" borderId="5" xfId="1" applyFont="1" applyFill="1" applyBorder="1" applyAlignment="1">
      <alignment horizontal="left" vertical="center" wrapText="1" shrinkToFit="1"/>
    </xf>
    <xf numFmtId="0" fontId="3" fillId="3" borderId="12" xfId="1" applyFont="1" applyFill="1" applyBorder="1" applyAlignment="1">
      <alignment vertical="top"/>
    </xf>
    <xf numFmtId="0" fontId="4" fillId="3" borderId="2" xfId="0" applyFont="1" applyFill="1" applyBorder="1" applyAlignment="1">
      <alignment vertical="center"/>
    </xf>
    <xf numFmtId="0" fontId="8" fillId="3" borderId="11" xfId="1" applyFont="1" applyFill="1" applyBorder="1" applyAlignment="1">
      <alignment vertical="center"/>
    </xf>
    <xf numFmtId="0" fontId="9" fillId="3" borderId="4" xfId="1" applyFont="1" applyFill="1" applyBorder="1" applyAlignment="1">
      <alignment vertical="center"/>
    </xf>
    <xf numFmtId="0" fontId="4" fillId="3" borderId="0" xfId="0" applyFont="1" applyFill="1" applyBorder="1" applyAlignment="1">
      <alignment vertical="center"/>
    </xf>
    <xf numFmtId="0" fontId="4" fillId="0" borderId="0" xfId="0" applyFont="1" applyAlignment="1">
      <alignment vertical="center"/>
    </xf>
    <xf numFmtId="0" fontId="17" fillId="0" borderId="12" xfId="1" applyFont="1" applyBorder="1" applyAlignment="1">
      <alignment vertical="center"/>
    </xf>
    <xf numFmtId="0" fontId="17" fillId="0" borderId="12" xfId="1" applyFont="1" applyBorder="1" applyAlignment="1">
      <alignment horizontal="center" vertical="center"/>
    </xf>
    <xf numFmtId="0" fontId="3" fillId="3" borderId="8" xfId="1" applyFont="1" applyFill="1" applyBorder="1" applyAlignment="1">
      <alignment vertical="center" wrapText="1" shrinkToFit="1"/>
    </xf>
    <xf numFmtId="0" fontId="7" fillId="2" borderId="0" xfId="1" applyFont="1" applyFill="1" applyAlignment="1" applyProtection="1">
      <alignment vertical="center"/>
      <protection locked="0"/>
    </xf>
    <xf numFmtId="0" fontId="7" fillId="2" borderId="2" xfId="1" applyFont="1" applyFill="1" applyBorder="1" applyAlignment="1" applyProtection="1">
      <alignment vertical="center"/>
      <protection locked="0"/>
    </xf>
    <xf numFmtId="0" fontId="7" fillId="2" borderId="0" xfId="1" applyFont="1" applyFill="1" applyBorder="1" applyAlignment="1" applyProtection="1">
      <alignment vertical="center"/>
      <protection locked="0"/>
    </xf>
    <xf numFmtId="0" fontId="7" fillId="2" borderId="7" xfId="1" applyFont="1" applyFill="1" applyBorder="1" applyAlignment="1" applyProtection="1">
      <alignment vertical="center"/>
      <protection locked="0"/>
    </xf>
    <xf numFmtId="0" fontId="7" fillId="2" borderId="11" xfId="1" applyFont="1" applyFill="1" applyBorder="1" applyAlignment="1" applyProtection="1">
      <alignment vertical="center"/>
      <protection locked="0"/>
    </xf>
    <xf numFmtId="0" fontId="3" fillId="2" borderId="28" xfId="1" applyFont="1" applyFill="1" applyBorder="1" applyAlignment="1" applyProtection="1">
      <alignment horizontal="left" vertical="center" shrinkToFit="1"/>
      <protection locked="0"/>
    </xf>
    <xf numFmtId="0" fontId="3" fillId="2" borderId="29" xfId="1" applyFont="1" applyFill="1" applyBorder="1" applyAlignment="1" applyProtection="1">
      <alignment horizontal="left" vertical="center" shrinkToFit="1"/>
      <protection locked="0"/>
    </xf>
    <xf numFmtId="0" fontId="3" fillId="3" borderId="1" xfId="1" applyFont="1" applyFill="1" applyBorder="1" applyAlignment="1">
      <alignment horizontal="center" vertical="center"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wrapText="1"/>
    </xf>
    <xf numFmtId="0" fontId="3" fillId="3" borderId="0" xfId="1" applyFont="1" applyFill="1" applyBorder="1" applyAlignment="1">
      <alignment horizontal="center" vertical="center"/>
    </xf>
    <xf numFmtId="0" fontId="3" fillId="3" borderId="6" xfId="1" applyFont="1" applyFill="1" applyBorder="1" applyAlignment="1">
      <alignment horizontal="center" vertical="center" wrapText="1"/>
    </xf>
    <xf numFmtId="0" fontId="3" fillId="3" borderId="7" xfId="1" applyFont="1" applyFill="1" applyBorder="1" applyAlignment="1">
      <alignment horizontal="center" vertical="center"/>
    </xf>
    <xf numFmtId="176" fontId="3" fillId="4" borderId="2" xfId="1" applyNumberFormat="1" applyFont="1" applyFill="1" applyBorder="1" applyAlignment="1" applyProtection="1">
      <alignment horizontal="right" vertical="center"/>
    </xf>
    <xf numFmtId="176" fontId="6" fillId="4" borderId="7" xfId="1" applyNumberFormat="1" applyFont="1" applyFill="1" applyBorder="1" applyAlignment="1" applyProtection="1">
      <alignment horizontal="right" vertical="center"/>
    </xf>
    <xf numFmtId="0" fontId="3" fillId="3" borderId="7" xfId="1" applyFont="1" applyFill="1" applyBorder="1" applyAlignment="1">
      <alignment horizontal="right" vertical="center"/>
    </xf>
    <xf numFmtId="0" fontId="3" fillId="2" borderId="7" xfId="1" applyFont="1" applyFill="1" applyBorder="1" applyAlignment="1" applyProtection="1">
      <alignment horizontal="left" vertical="center" shrinkToFit="1"/>
      <protection locked="0"/>
    </xf>
    <xf numFmtId="176" fontId="3" fillId="2" borderId="7" xfId="1" applyNumberFormat="1" applyFont="1" applyFill="1" applyBorder="1" applyAlignment="1" applyProtection="1">
      <alignment horizontal="right" vertical="center"/>
      <protection locked="0"/>
    </xf>
    <xf numFmtId="0" fontId="3" fillId="2" borderId="1" xfId="1" applyFont="1" applyFill="1" applyBorder="1" applyAlignment="1" applyProtection="1">
      <alignment horizontal="left" vertical="center" wrapText="1" shrinkToFit="1"/>
      <protection locked="0"/>
    </xf>
    <xf numFmtId="0" fontId="3" fillId="2" borderId="2" xfId="1" applyFont="1" applyFill="1" applyBorder="1" applyAlignment="1" applyProtection="1">
      <alignment horizontal="left" vertical="center" wrapText="1" shrinkToFit="1"/>
      <protection locked="0"/>
    </xf>
    <xf numFmtId="0" fontId="3" fillId="2" borderId="3" xfId="1" applyFont="1" applyFill="1" applyBorder="1" applyAlignment="1" applyProtection="1">
      <alignment horizontal="left" vertical="center" wrapText="1" shrinkToFit="1"/>
      <protection locked="0"/>
    </xf>
    <xf numFmtId="0" fontId="3" fillId="2" borderId="6" xfId="1" applyFont="1" applyFill="1" applyBorder="1" applyAlignment="1" applyProtection="1">
      <alignment horizontal="left" vertical="center" wrapText="1" shrinkToFit="1"/>
      <protection locked="0"/>
    </xf>
    <xf numFmtId="0" fontId="3" fillId="2" borderId="7" xfId="1" applyFont="1" applyFill="1" applyBorder="1" applyAlignment="1" applyProtection="1">
      <alignment horizontal="left" vertical="center" wrapText="1" shrinkToFit="1"/>
      <protection locked="0"/>
    </xf>
    <xf numFmtId="0" fontId="3" fillId="2" borderId="8" xfId="1" applyFont="1" applyFill="1" applyBorder="1" applyAlignment="1" applyProtection="1">
      <alignment horizontal="left" vertical="center" wrapText="1" shrinkToFit="1"/>
      <protection locked="0"/>
    </xf>
    <xf numFmtId="0" fontId="6" fillId="2" borderId="1" xfId="1" applyFont="1" applyFill="1" applyBorder="1" applyAlignment="1" applyProtection="1">
      <alignment horizontal="left" vertical="center" wrapText="1" shrinkToFit="1"/>
      <protection locked="0"/>
    </xf>
    <xf numFmtId="0" fontId="6" fillId="2" borderId="2" xfId="1" applyFont="1" applyFill="1" applyBorder="1" applyAlignment="1" applyProtection="1">
      <alignment horizontal="left" vertical="center" wrapText="1" shrinkToFit="1"/>
      <protection locked="0"/>
    </xf>
    <xf numFmtId="0" fontId="6" fillId="2" borderId="3" xfId="1" applyFont="1" applyFill="1" applyBorder="1" applyAlignment="1" applyProtection="1">
      <alignment horizontal="left" vertical="center" wrapText="1" shrinkToFit="1"/>
      <protection locked="0"/>
    </xf>
    <xf numFmtId="0" fontId="6" fillId="2" borderId="6" xfId="1" applyFont="1" applyFill="1" applyBorder="1" applyAlignment="1" applyProtection="1">
      <alignment horizontal="left" vertical="center" wrapText="1" shrinkToFit="1"/>
      <protection locked="0"/>
    </xf>
    <xf numFmtId="0" fontId="6" fillId="2" borderId="7" xfId="1" applyFont="1" applyFill="1" applyBorder="1" applyAlignment="1" applyProtection="1">
      <alignment horizontal="left" vertical="center" wrapText="1" shrinkToFit="1"/>
      <protection locked="0"/>
    </xf>
    <xf numFmtId="0" fontId="6" fillId="2" borderId="8" xfId="1" applyFont="1" applyFill="1" applyBorder="1" applyAlignment="1" applyProtection="1">
      <alignment horizontal="left" vertical="center" wrapText="1" shrinkToFit="1"/>
      <protection locked="0"/>
    </xf>
    <xf numFmtId="0" fontId="3" fillId="3" borderId="0" xfId="1" applyFont="1" applyFill="1" applyBorder="1" applyAlignment="1">
      <alignment horizontal="right" vertical="center"/>
    </xf>
    <xf numFmtId="0" fontId="3" fillId="2" borderId="0" xfId="1" applyFont="1" applyFill="1" applyBorder="1" applyAlignment="1" applyProtection="1">
      <alignment horizontal="left" vertical="center" shrinkToFit="1"/>
      <protection locked="0"/>
    </xf>
    <xf numFmtId="176" fontId="3" fillId="2" borderId="0" xfId="1" applyNumberFormat="1" applyFont="1" applyFill="1" applyBorder="1" applyAlignment="1" applyProtection="1">
      <alignment horizontal="right" vertical="center"/>
      <protection locked="0"/>
    </xf>
    <xf numFmtId="0" fontId="3" fillId="3" borderId="3" xfId="1" applyFont="1" applyFill="1" applyBorder="1" applyAlignment="1">
      <alignment horizontal="center" vertical="center"/>
    </xf>
    <xf numFmtId="0" fontId="3" fillId="3" borderId="4" xfId="1" applyFont="1" applyFill="1" applyBorder="1" applyAlignment="1">
      <alignment horizontal="center" vertical="center"/>
    </xf>
    <xf numFmtId="0" fontId="3" fillId="3" borderId="5" xfId="1" applyFont="1" applyFill="1" applyBorder="1" applyAlignment="1">
      <alignment horizontal="center" vertical="center"/>
    </xf>
    <xf numFmtId="0" fontId="3" fillId="3" borderId="6" xfId="1" applyFont="1" applyFill="1" applyBorder="1" applyAlignment="1">
      <alignment horizontal="center" vertical="center"/>
    </xf>
    <xf numFmtId="0" fontId="3" fillId="3" borderId="8" xfId="1" applyFont="1" applyFill="1" applyBorder="1" applyAlignment="1">
      <alignment horizontal="center" vertical="center"/>
    </xf>
    <xf numFmtId="0" fontId="3" fillId="2" borderId="11" xfId="1" applyFont="1" applyFill="1" applyBorder="1" applyAlignment="1" applyProtection="1">
      <alignment horizontal="center" vertical="center" shrinkToFit="1"/>
      <protection locked="0"/>
    </xf>
    <xf numFmtId="0" fontId="3" fillId="3" borderId="1" xfId="1" applyFont="1" applyFill="1" applyBorder="1" applyAlignment="1">
      <alignment horizontal="left" vertical="center" wrapText="1" shrinkToFit="1"/>
    </xf>
    <xf numFmtId="0" fontId="3" fillId="3" borderId="2" xfId="1" applyFont="1" applyFill="1" applyBorder="1" applyAlignment="1">
      <alignment horizontal="left" vertical="center" wrapText="1" shrinkToFit="1"/>
    </xf>
    <xf numFmtId="0" fontId="3" fillId="3" borderId="3" xfId="1" applyFont="1" applyFill="1" applyBorder="1" applyAlignment="1">
      <alignment horizontal="left" vertical="center" wrapText="1" shrinkToFit="1"/>
    </xf>
    <xf numFmtId="0" fontId="3" fillId="3" borderId="6" xfId="1" applyFont="1" applyFill="1" applyBorder="1" applyAlignment="1">
      <alignment horizontal="left" vertical="center" wrapText="1" shrinkToFit="1"/>
    </xf>
    <xf numFmtId="0" fontId="3" fillId="3" borderId="7" xfId="1" applyFont="1" applyFill="1" applyBorder="1" applyAlignment="1">
      <alignment horizontal="left" vertical="center" wrapText="1" shrinkToFit="1"/>
    </xf>
    <xf numFmtId="0" fontId="3" fillId="3" borderId="8" xfId="1" applyFont="1" applyFill="1" applyBorder="1" applyAlignment="1">
      <alignment horizontal="left" vertical="center" wrapText="1" shrinkToFit="1"/>
    </xf>
    <xf numFmtId="179" fontId="3" fillId="2" borderId="0" xfId="1" applyNumberFormat="1" applyFont="1" applyFill="1" applyBorder="1" applyAlignment="1" applyProtection="1">
      <alignment horizontal="right" vertical="center"/>
      <protection locked="0"/>
    </xf>
    <xf numFmtId="0" fontId="3" fillId="3" borderId="0" xfId="1" applyFont="1" applyFill="1" applyBorder="1" applyAlignment="1">
      <alignment horizontal="left" vertical="center" shrinkToFit="1"/>
    </xf>
    <xf numFmtId="0" fontId="3" fillId="3" borderId="0" xfId="1" applyFont="1" applyFill="1" applyBorder="1" applyAlignment="1">
      <alignment horizontal="left" vertical="center"/>
    </xf>
    <xf numFmtId="179" fontId="3" fillId="2" borderId="1" xfId="1" applyNumberFormat="1" applyFont="1" applyFill="1" applyBorder="1" applyAlignment="1" applyProtection="1">
      <alignment horizontal="left" vertical="center" wrapText="1" shrinkToFit="1"/>
      <protection locked="0"/>
    </xf>
    <xf numFmtId="179" fontId="3" fillId="2" borderId="2" xfId="1" applyNumberFormat="1" applyFont="1" applyFill="1" applyBorder="1" applyAlignment="1" applyProtection="1">
      <alignment horizontal="left" vertical="center" wrapText="1" shrinkToFit="1"/>
      <protection locked="0"/>
    </xf>
    <xf numFmtId="179" fontId="3" fillId="2" borderId="3" xfId="1" applyNumberFormat="1" applyFont="1" applyFill="1" applyBorder="1" applyAlignment="1" applyProtection="1">
      <alignment horizontal="left" vertical="center" wrapText="1" shrinkToFit="1"/>
      <protection locked="0"/>
    </xf>
    <xf numFmtId="179" fontId="3" fillId="2" borderId="4" xfId="1" applyNumberFormat="1" applyFont="1" applyFill="1" applyBorder="1" applyAlignment="1" applyProtection="1">
      <alignment horizontal="left" vertical="center" wrapText="1" shrinkToFit="1"/>
      <protection locked="0"/>
    </xf>
    <xf numFmtId="179" fontId="3" fillId="2" borderId="0" xfId="1" applyNumberFormat="1" applyFont="1" applyFill="1" applyBorder="1" applyAlignment="1" applyProtection="1">
      <alignment horizontal="left" vertical="center" wrapText="1" shrinkToFit="1"/>
      <protection locked="0"/>
    </xf>
    <xf numFmtId="179" fontId="3" fillId="2" borderId="5" xfId="1" applyNumberFormat="1" applyFont="1" applyFill="1" applyBorder="1" applyAlignment="1" applyProtection="1">
      <alignment horizontal="left" vertical="center" wrapText="1" shrinkToFit="1"/>
      <protection locked="0"/>
    </xf>
    <xf numFmtId="180" fontId="3" fillId="2" borderId="2" xfId="1" applyNumberFormat="1" applyFont="1" applyFill="1" applyBorder="1" applyAlignment="1" applyProtection="1">
      <alignment horizontal="right" vertical="center"/>
      <protection locked="0"/>
    </xf>
    <xf numFmtId="180" fontId="3" fillId="2" borderId="7" xfId="1" applyNumberFormat="1" applyFont="1" applyFill="1" applyBorder="1" applyAlignment="1" applyProtection="1">
      <alignment horizontal="right" vertical="center"/>
      <protection locked="0"/>
    </xf>
    <xf numFmtId="0" fontId="3" fillId="2" borderId="2" xfId="1" applyFont="1" applyFill="1" applyBorder="1" applyAlignment="1" applyProtection="1">
      <alignment horizontal="left" vertical="center" shrinkToFit="1"/>
      <protection locked="0"/>
    </xf>
    <xf numFmtId="177" fontId="16" fillId="4" borderId="7" xfId="1" applyNumberFormat="1" applyFont="1" applyFill="1" applyBorder="1" applyAlignment="1" applyProtection="1">
      <alignment horizontal="right" vertical="center"/>
    </xf>
    <xf numFmtId="176" fontId="3" fillId="4" borderId="0" xfId="1" applyNumberFormat="1" applyFont="1" applyFill="1" applyBorder="1" applyAlignment="1" applyProtection="1">
      <alignment horizontal="right" vertical="center"/>
    </xf>
    <xf numFmtId="0" fontId="3" fillId="2" borderId="0" xfId="1" applyFont="1" applyFill="1" applyBorder="1" applyAlignment="1" applyProtection="1">
      <alignment horizontal="left" vertical="center"/>
      <protection locked="0"/>
    </xf>
    <xf numFmtId="0" fontId="3" fillId="2" borderId="2" xfId="1" applyFont="1" applyFill="1" applyBorder="1" applyAlignment="1" applyProtection="1">
      <alignment horizontal="center" vertical="center" shrinkToFit="1"/>
      <protection locked="0"/>
    </xf>
    <xf numFmtId="0" fontId="3" fillId="2" borderId="1" xfId="1" applyFont="1" applyFill="1" applyBorder="1" applyAlignment="1" applyProtection="1">
      <alignment horizontal="left" vertical="center" shrinkToFit="1"/>
      <protection locked="0"/>
    </xf>
    <xf numFmtId="0" fontId="3" fillId="2" borderId="3" xfId="1" applyFont="1" applyFill="1" applyBorder="1" applyAlignment="1" applyProtection="1">
      <alignment horizontal="left" vertical="center" shrinkToFit="1"/>
      <protection locked="0"/>
    </xf>
    <xf numFmtId="0" fontId="3" fillId="2" borderId="6" xfId="1" applyFont="1" applyFill="1" applyBorder="1" applyAlignment="1" applyProtection="1">
      <alignment horizontal="left" vertical="center" shrinkToFit="1"/>
      <protection locked="0"/>
    </xf>
    <xf numFmtId="0" fontId="3" fillId="2" borderId="8" xfId="1" applyFont="1" applyFill="1" applyBorder="1" applyAlignment="1" applyProtection="1">
      <alignment horizontal="left" vertical="center" shrinkToFit="1"/>
      <protection locked="0"/>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3" borderId="16" xfId="1" applyFont="1" applyFill="1" applyBorder="1" applyAlignment="1">
      <alignment horizontal="center" vertical="center"/>
    </xf>
    <xf numFmtId="0" fontId="3" fillId="3" borderId="17" xfId="1" applyFont="1" applyFill="1" applyBorder="1" applyAlignment="1">
      <alignment horizontal="center" vertical="center"/>
    </xf>
    <xf numFmtId="0" fontId="3" fillId="3" borderId="19" xfId="1" applyFont="1" applyFill="1" applyBorder="1" applyAlignment="1">
      <alignment horizontal="center" vertical="center"/>
    </xf>
    <xf numFmtId="0" fontId="3" fillId="3" borderId="20" xfId="1" applyFont="1" applyFill="1" applyBorder="1" applyAlignment="1">
      <alignment horizontal="center" vertical="center"/>
    </xf>
    <xf numFmtId="0" fontId="3" fillId="2" borderId="17" xfId="1" applyFont="1" applyFill="1" applyBorder="1" applyAlignment="1" applyProtection="1">
      <alignment horizontal="left" vertical="center" shrinkToFit="1"/>
      <protection locked="0"/>
    </xf>
    <xf numFmtId="0" fontId="3" fillId="2" borderId="18" xfId="1" applyFont="1" applyFill="1" applyBorder="1" applyAlignment="1" applyProtection="1">
      <alignment horizontal="left" vertical="center" shrinkToFit="1"/>
      <protection locked="0"/>
    </xf>
    <xf numFmtId="0" fontId="3" fillId="2" borderId="20" xfId="1" applyFont="1" applyFill="1" applyBorder="1" applyAlignment="1" applyProtection="1">
      <alignment horizontal="left" vertical="center" shrinkToFit="1"/>
      <protection locked="0"/>
    </xf>
    <xf numFmtId="0" fontId="3" fillId="2" borderId="21" xfId="1" applyFont="1" applyFill="1" applyBorder="1" applyAlignment="1" applyProtection="1">
      <alignment horizontal="left" vertical="center" shrinkToFit="1"/>
      <protection locked="0"/>
    </xf>
    <xf numFmtId="0" fontId="3" fillId="3" borderId="22" xfId="1" applyFont="1" applyFill="1" applyBorder="1" applyAlignment="1">
      <alignment horizontal="center" vertical="center"/>
    </xf>
    <xf numFmtId="0" fontId="3" fillId="3" borderId="23" xfId="1" applyFont="1" applyFill="1" applyBorder="1" applyAlignment="1">
      <alignment horizontal="center" vertical="center"/>
    </xf>
    <xf numFmtId="0" fontId="3" fillId="2" borderId="23" xfId="1" applyFont="1" applyFill="1" applyBorder="1" applyAlignment="1" applyProtection="1">
      <alignment horizontal="left" vertical="center" shrinkToFit="1"/>
      <protection locked="0"/>
    </xf>
    <xf numFmtId="0" fontId="3" fillId="2" borderId="24" xfId="1" applyFont="1" applyFill="1" applyBorder="1" applyAlignment="1" applyProtection="1">
      <alignment horizontal="left" vertical="center" shrinkToFit="1"/>
      <protection locked="0"/>
    </xf>
    <xf numFmtId="176" fontId="3" fillId="4" borderId="10" xfId="1" applyNumberFormat="1" applyFont="1" applyFill="1" applyBorder="1" applyAlignment="1" applyProtection="1">
      <alignment horizontal="right" vertical="center"/>
    </xf>
    <xf numFmtId="176" fontId="3" fillId="4" borderId="11" xfId="1" applyNumberFormat="1" applyFont="1" applyFill="1" applyBorder="1" applyAlignment="1" applyProtection="1">
      <alignment horizontal="right" vertical="center"/>
    </xf>
    <xf numFmtId="0" fontId="3" fillId="2" borderId="10" xfId="1" applyFont="1" applyFill="1" applyBorder="1" applyAlignment="1" applyProtection="1">
      <alignment horizontal="center" vertical="center" shrinkToFit="1"/>
      <protection locked="0"/>
    </xf>
    <xf numFmtId="0" fontId="10" fillId="2" borderId="4" xfId="1" applyFont="1" applyFill="1" applyBorder="1" applyAlignment="1" applyProtection="1">
      <alignment horizontal="left" vertical="center" wrapText="1" indent="1"/>
      <protection locked="0"/>
    </xf>
    <xf numFmtId="0" fontId="10" fillId="2" borderId="0" xfId="1" applyFont="1" applyFill="1" applyBorder="1" applyAlignment="1" applyProtection="1">
      <alignment horizontal="left" vertical="center" wrapText="1" indent="1"/>
      <protection locked="0"/>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10" fillId="2" borderId="4" xfId="1" applyFont="1" applyFill="1" applyBorder="1" applyAlignment="1" applyProtection="1">
      <alignment horizontal="left" vertical="center" wrapText="1"/>
      <protection locked="0"/>
    </xf>
    <xf numFmtId="0" fontId="10" fillId="2" borderId="0" xfId="1" applyFont="1" applyFill="1" applyBorder="1" applyAlignment="1" applyProtection="1">
      <alignment horizontal="left" vertical="center" wrapText="1"/>
      <protection locked="0"/>
    </xf>
    <xf numFmtId="0" fontId="10" fillId="2" borderId="5" xfId="1" applyFont="1" applyFill="1" applyBorder="1" applyAlignment="1" applyProtection="1">
      <alignment horizontal="left" vertical="center" wrapText="1"/>
      <protection locked="0"/>
    </xf>
    <xf numFmtId="49" fontId="3" fillId="2" borderId="1" xfId="1" applyNumberFormat="1" applyFont="1" applyFill="1" applyBorder="1" applyAlignment="1" applyProtection="1">
      <alignment horizontal="left" vertical="center" shrinkToFit="1"/>
      <protection locked="0"/>
    </xf>
    <xf numFmtId="49" fontId="3" fillId="2" borderId="2" xfId="1" applyNumberFormat="1" applyFont="1" applyFill="1" applyBorder="1" applyAlignment="1" applyProtection="1">
      <alignment horizontal="left" vertical="center" shrinkToFit="1"/>
      <protection locked="0"/>
    </xf>
    <xf numFmtId="0" fontId="11" fillId="3" borderId="6" xfId="0" applyFont="1" applyFill="1" applyBorder="1" applyAlignment="1">
      <alignment horizontal="left" vertical="center"/>
    </xf>
    <xf numFmtId="0" fontId="11" fillId="3" borderId="7" xfId="0" applyFont="1" applyFill="1" applyBorder="1" applyAlignment="1">
      <alignment horizontal="left" vertical="center"/>
    </xf>
    <xf numFmtId="0" fontId="11" fillId="3" borderId="8" xfId="0" applyFont="1" applyFill="1" applyBorder="1" applyAlignment="1">
      <alignment horizontal="left" vertical="center"/>
    </xf>
    <xf numFmtId="0" fontId="3" fillId="2" borderId="0" xfId="1" applyFont="1" applyFill="1" applyAlignment="1" applyProtection="1">
      <alignment horizontal="right" vertical="center"/>
      <protection locked="0"/>
    </xf>
    <xf numFmtId="0" fontId="3" fillId="2" borderId="0" xfId="1" applyFont="1" applyFill="1" applyAlignment="1" applyProtection="1">
      <alignment horizontal="center" vertical="center"/>
      <protection locked="0"/>
    </xf>
    <xf numFmtId="0" fontId="3" fillId="0" borderId="4" xfId="1" applyFont="1" applyBorder="1" applyAlignment="1">
      <alignment horizontal="center" vertical="center"/>
    </xf>
    <xf numFmtId="0" fontId="3" fillId="0" borderId="0" xfId="1" applyFont="1" applyBorder="1" applyAlignment="1">
      <alignment horizontal="center" vertical="center"/>
    </xf>
    <xf numFmtId="0" fontId="3" fillId="0" borderId="5" xfId="1" applyFont="1" applyBorder="1" applyAlignment="1">
      <alignment horizontal="center" vertical="center"/>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8" xfId="1" applyFont="1" applyBorder="1" applyAlignment="1">
      <alignment horizontal="left" vertical="center" wrapText="1"/>
    </xf>
    <xf numFmtId="0" fontId="3" fillId="2" borderId="0" xfId="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center" shrinkToFit="1"/>
      <protection locked="0"/>
    </xf>
    <xf numFmtId="0" fontId="3" fillId="2" borderId="5" xfId="0" applyFont="1" applyFill="1" applyBorder="1" applyAlignment="1" applyProtection="1">
      <alignment horizontal="left" vertical="center" shrinkToFit="1"/>
      <protection locked="0"/>
    </xf>
    <xf numFmtId="0" fontId="3" fillId="2" borderId="2" xfId="1" applyFont="1" applyFill="1" applyBorder="1" applyAlignment="1" applyProtection="1">
      <alignment horizontal="center" vertical="center"/>
      <protection locked="0"/>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49" fontId="3" fillId="2" borderId="1" xfId="1" applyNumberFormat="1" applyFont="1" applyFill="1" applyBorder="1" applyAlignment="1" applyProtection="1">
      <alignment horizontal="center" vertical="center"/>
      <protection locked="0"/>
    </xf>
    <xf numFmtId="49" fontId="3" fillId="2" borderId="2" xfId="1" applyNumberFormat="1" applyFont="1" applyFill="1" applyBorder="1" applyAlignment="1" applyProtection="1">
      <alignment horizontal="center" vertical="center"/>
      <protection locked="0"/>
    </xf>
    <xf numFmtId="49" fontId="3" fillId="2" borderId="3" xfId="1" applyNumberFormat="1" applyFont="1" applyFill="1" applyBorder="1" applyAlignment="1" applyProtection="1">
      <alignment horizontal="center" vertical="center"/>
      <protection locked="0"/>
    </xf>
    <xf numFmtId="0" fontId="11" fillId="3" borderId="6" xfId="1" applyFont="1" applyFill="1" applyBorder="1" applyAlignment="1">
      <alignment horizontal="left" vertical="center"/>
    </xf>
    <xf numFmtId="0" fontId="11" fillId="3" borderId="7" xfId="1" applyFont="1" applyFill="1" applyBorder="1" applyAlignment="1">
      <alignment horizontal="left" vertical="center"/>
    </xf>
    <xf numFmtId="0" fontId="11" fillId="3" borderId="8" xfId="1" applyFont="1" applyFill="1" applyBorder="1" applyAlignment="1">
      <alignment horizontal="left" vertical="center"/>
    </xf>
    <xf numFmtId="49" fontId="3" fillId="2" borderId="2" xfId="1" applyNumberFormat="1" applyFont="1" applyFill="1" applyBorder="1" applyAlignment="1" applyProtection="1">
      <alignment vertical="center" shrinkToFit="1"/>
      <protection locked="0"/>
    </xf>
    <xf numFmtId="49" fontId="3" fillId="2" borderId="3" xfId="1" applyNumberFormat="1" applyFont="1" applyFill="1" applyBorder="1" applyAlignment="1" applyProtection="1">
      <alignment vertical="center" shrinkToFit="1"/>
      <protection locked="0"/>
    </xf>
    <xf numFmtId="0" fontId="9" fillId="0" borderId="13" xfId="1" applyFont="1" applyBorder="1" applyAlignment="1">
      <alignment horizontal="center" vertical="center"/>
    </xf>
    <xf numFmtId="0" fontId="9" fillId="0" borderId="14" xfId="1" applyFont="1" applyBorder="1" applyAlignment="1">
      <alignment horizontal="center" vertical="center"/>
    </xf>
    <xf numFmtId="0" fontId="9" fillId="0" borderId="15" xfId="1" applyFont="1" applyBorder="1" applyAlignment="1">
      <alignment horizontal="center" vertical="center"/>
    </xf>
    <xf numFmtId="0" fontId="3" fillId="3" borderId="0" xfId="1" applyFont="1" applyFill="1" applyAlignment="1">
      <alignment horizontal="left" vertical="top" wrapText="1"/>
    </xf>
    <xf numFmtId="0" fontId="3" fillId="0" borderId="9" xfId="1" applyFont="1" applyBorder="1" applyAlignment="1">
      <alignment horizontal="center" vertical="center" wrapText="1"/>
    </xf>
    <xf numFmtId="0" fontId="3" fillId="3" borderId="0" xfId="1" applyFont="1" applyFill="1" applyAlignment="1">
      <alignment horizontal="center" vertical="center"/>
    </xf>
    <xf numFmtId="0" fontId="3" fillId="2" borderId="13" xfId="1" applyFont="1" applyFill="1" applyBorder="1" applyAlignment="1" applyProtection="1">
      <alignment horizontal="left" vertical="center" indent="1"/>
      <protection locked="0"/>
    </xf>
    <xf numFmtId="0" fontId="3" fillId="2" borderId="14" xfId="1" applyFont="1" applyFill="1" applyBorder="1" applyAlignment="1" applyProtection="1">
      <alignment horizontal="left" vertical="center" indent="1"/>
      <protection locked="0"/>
    </xf>
    <xf numFmtId="176" fontId="3" fillId="2" borderId="10" xfId="1" applyNumberFormat="1" applyFont="1" applyFill="1" applyBorder="1" applyAlignment="1" applyProtection="1">
      <alignment horizontal="right" vertical="center"/>
      <protection locked="0"/>
    </xf>
    <xf numFmtId="176" fontId="3" fillId="2" borderId="11" xfId="1" applyNumberFormat="1" applyFont="1" applyFill="1" applyBorder="1" applyAlignment="1" applyProtection="1">
      <alignment horizontal="right" vertical="center"/>
      <protection locked="0"/>
    </xf>
    <xf numFmtId="0" fontId="3" fillId="2" borderId="5" xfId="1" applyFont="1" applyFill="1" applyBorder="1" applyAlignment="1" applyProtection="1">
      <alignment horizontal="left" vertical="center" shrinkToFit="1"/>
      <protection locked="0"/>
    </xf>
    <xf numFmtId="0" fontId="3" fillId="3" borderId="27" xfId="1" applyFont="1" applyFill="1" applyBorder="1" applyAlignment="1">
      <alignment horizontal="center" vertical="center"/>
    </xf>
    <xf numFmtId="0" fontId="3" fillId="3" borderId="28" xfId="1" applyFont="1" applyFill="1" applyBorder="1" applyAlignment="1">
      <alignment horizontal="center" vertical="center"/>
    </xf>
    <xf numFmtId="0" fontId="15" fillId="3" borderId="17" xfId="0" applyFont="1" applyFill="1" applyBorder="1" applyAlignment="1">
      <alignment horizontal="center" vertical="center"/>
    </xf>
    <xf numFmtId="0" fontId="3" fillId="3" borderId="2" xfId="1" applyFont="1" applyFill="1" applyBorder="1" applyAlignment="1">
      <alignment horizontal="left" wrapText="1"/>
    </xf>
    <xf numFmtId="0" fontId="3" fillId="3" borderId="3" xfId="1" applyFont="1" applyFill="1" applyBorder="1" applyAlignment="1">
      <alignment horizontal="left" wrapText="1"/>
    </xf>
    <xf numFmtId="0" fontId="3" fillId="3" borderId="0" xfId="1" applyFont="1" applyFill="1" applyBorder="1" applyAlignment="1">
      <alignment horizontal="left" wrapText="1"/>
    </xf>
    <xf numFmtId="0" fontId="3" fillId="3" borderId="5" xfId="1" applyFont="1" applyFill="1" applyBorder="1" applyAlignment="1">
      <alignment horizontal="left" wrapText="1"/>
    </xf>
    <xf numFmtId="0" fontId="3" fillId="3" borderId="30" xfId="1" applyFont="1" applyFill="1" applyBorder="1" applyAlignment="1">
      <alignment horizontal="center" vertical="center"/>
    </xf>
    <xf numFmtId="0" fontId="3" fillId="3" borderId="25" xfId="1" applyFont="1" applyFill="1" applyBorder="1" applyAlignment="1">
      <alignment horizontal="center" vertical="center"/>
    </xf>
    <xf numFmtId="176" fontId="3" fillId="4" borderId="17" xfId="1" applyNumberFormat="1" applyFont="1" applyFill="1" applyBorder="1" applyAlignment="1" applyProtection="1">
      <alignment horizontal="right" vertical="center"/>
    </xf>
    <xf numFmtId="176" fontId="3" fillId="2" borderId="17" xfId="1" applyNumberFormat="1" applyFont="1" applyFill="1" applyBorder="1" applyAlignment="1" applyProtection="1">
      <alignment horizontal="right" vertical="center"/>
      <protection locked="0"/>
    </xf>
    <xf numFmtId="0" fontId="15" fillId="3" borderId="17" xfId="1" applyFont="1" applyFill="1" applyBorder="1" applyAlignment="1">
      <alignment horizontal="center" vertical="center"/>
    </xf>
    <xf numFmtId="176" fontId="3" fillId="2" borderId="23" xfId="1" applyNumberFormat="1" applyFont="1" applyFill="1" applyBorder="1" applyAlignment="1" applyProtection="1">
      <alignment horizontal="right" vertical="center"/>
      <protection locked="0"/>
    </xf>
    <xf numFmtId="0" fontId="15" fillId="3" borderId="23" xfId="1" applyFont="1" applyFill="1" applyBorder="1" applyAlignment="1">
      <alignment horizontal="center" vertical="center"/>
    </xf>
    <xf numFmtId="0" fontId="15" fillId="3" borderId="23" xfId="0" applyFont="1" applyFill="1" applyBorder="1" applyAlignment="1">
      <alignment horizontal="center" vertical="center"/>
    </xf>
    <xf numFmtId="176" fontId="3" fillId="4" borderId="23" xfId="1" applyNumberFormat="1" applyFont="1" applyFill="1" applyBorder="1" applyAlignment="1" applyProtection="1">
      <alignment horizontal="right" vertical="center"/>
    </xf>
    <xf numFmtId="0" fontId="15" fillId="3" borderId="7" xfId="1" applyFont="1" applyFill="1" applyBorder="1" applyAlignment="1">
      <alignment horizontal="center" vertical="center"/>
    </xf>
    <xf numFmtId="0" fontId="15" fillId="3" borderId="7" xfId="0" applyFont="1" applyFill="1" applyBorder="1" applyAlignment="1">
      <alignment horizontal="center" vertical="center"/>
    </xf>
    <xf numFmtId="176" fontId="3" fillId="4" borderId="7" xfId="1" applyNumberFormat="1" applyFont="1" applyFill="1" applyBorder="1" applyAlignment="1" applyProtection="1">
      <alignment horizontal="right" vertical="center"/>
    </xf>
    <xf numFmtId="0" fontId="3" fillId="3" borderId="16" xfId="1" applyFont="1" applyFill="1" applyBorder="1" applyAlignment="1">
      <alignment horizontal="right" vertical="center" shrinkToFit="1"/>
    </xf>
    <xf numFmtId="0" fontId="3" fillId="3" borderId="17" xfId="1" applyFont="1" applyFill="1" applyBorder="1" applyAlignment="1">
      <alignment horizontal="right" vertical="center" shrinkToFit="1"/>
    </xf>
    <xf numFmtId="0" fontId="3" fillId="3" borderId="6" xfId="1" applyFont="1" applyFill="1" applyBorder="1" applyAlignment="1">
      <alignment horizontal="right" vertical="center" shrinkToFit="1"/>
    </xf>
    <xf numFmtId="0" fontId="3" fillId="3" borderId="7" xfId="1" applyFont="1" applyFill="1" applyBorder="1" applyAlignment="1">
      <alignment horizontal="right" vertical="center" shrinkToFit="1"/>
    </xf>
    <xf numFmtId="0" fontId="3" fillId="2" borderId="25" xfId="1" applyFont="1" applyFill="1" applyBorder="1" applyAlignment="1" applyProtection="1">
      <alignment horizontal="left" vertical="center" shrinkToFit="1"/>
      <protection locked="0"/>
    </xf>
    <xf numFmtId="0" fontId="3" fillId="2" borderId="26" xfId="1" applyFont="1" applyFill="1" applyBorder="1" applyAlignment="1" applyProtection="1">
      <alignment horizontal="left" vertical="center" shrinkToFit="1"/>
      <protection locked="0"/>
    </xf>
    <xf numFmtId="178" fontId="3" fillId="2" borderId="2" xfId="1" applyNumberFormat="1" applyFont="1" applyFill="1" applyBorder="1" applyAlignment="1" applyProtection="1">
      <alignment horizontal="right" vertical="center"/>
      <protection locked="0"/>
    </xf>
    <xf numFmtId="0" fontId="3" fillId="2" borderId="10"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left" vertical="center" wrapText="1" shrinkToFit="1"/>
      <protection locked="0"/>
    </xf>
    <xf numFmtId="0" fontId="3" fillId="2" borderId="12" xfId="1" applyFont="1" applyFill="1" applyBorder="1" applyAlignment="1" applyProtection="1">
      <alignment horizontal="left" vertical="center" wrapText="1" shrinkToFit="1"/>
      <protection locked="0"/>
    </xf>
    <xf numFmtId="0" fontId="3" fillId="2" borderId="11" xfId="1" applyFont="1" applyFill="1" applyBorder="1" applyAlignment="1" applyProtection="1">
      <alignment horizontal="right" vertical="center"/>
      <protection locked="0"/>
    </xf>
    <xf numFmtId="176" fontId="3" fillId="2" borderId="10" xfId="1" applyNumberFormat="1" applyFont="1" applyFill="1" applyBorder="1" applyAlignment="1" applyProtection="1">
      <alignment horizontal="right" vertical="center" wrapText="1" shrinkToFit="1"/>
      <protection locked="0"/>
    </xf>
    <xf numFmtId="176" fontId="3" fillId="2" borderId="11" xfId="1" applyNumberFormat="1" applyFont="1" applyFill="1" applyBorder="1" applyAlignment="1" applyProtection="1">
      <alignment horizontal="right" vertical="center" wrapText="1" shrinkToFit="1"/>
      <protection locked="0"/>
    </xf>
    <xf numFmtId="178" fontId="3" fillId="2" borderId="10" xfId="1" applyNumberFormat="1" applyFont="1" applyFill="1" applyBorder="1" applyAlignment="1" applyProtection="1">
      <alignment horizontal="right" vertical="center" wrapText="1" shrinkToFit="1"/>
      <protection locked="0"/>
    </xf>
    <xf numFmtId="178" fontId="3" fillId="2" borderId="11" xfId="1" applyNumberFormat="1" applyFont="1" applyFill="1" applyBorder="1" applyAlignment="1" applyProtection="1">
      <alignment horizontal="right" vertical="center" wrapText="1" shrinkToFit="1"/>
      <protection locked="0"/>
    </xf>
    <xf numFmtId="0" fontId="3" fillId="2" borderId="7" xfId="1" applyFont="1" applyFill="1" applyBorder="1" applyAlignment="1" applyProtection="1">
      <alignment horizontal="left" vertical="center"/>
      <protection locked="0"/>
    </xf>
    <xf numFmtId="0" fontId="3" fillId="3" borderId="7" xfId="1" applyFont="1" applyFill="1" applyBorder="1" applyAlignment="1">
      <alignment horizontal="left" vertical="center" shrinkToFit="1"/>
    </xf>
    <xf numFmtId="0" fontId="3" fillId="3" borderId="1" xfId="1" applyFont="1" applyFill="1" applyBorder="1" applyAlignment="1">
      <alignment horizontal="center" vertical="center"/>
    </xf>
    <xf numFmtId="181" fontId="3" fillId="2" borderId="0" xfId="1" applyNumberFormat="1" applyFont="1" applyFill="1" applyBorder="1" applyAlignment="1" applyProtection="1">
      <alignment horizontal="center" vertical="center"/>
      <protection locked="0"/>
    </xf>
  </cellXfs>
  <cellStyles count="2">
    <cellStyle name="標準" xfId="0" builtinId="0"/>
    <cellStyle name="標準 2" xfId="1"/>
  </cellStyles>
  <dxfs count="156">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
      <fill>
        <patternFill>
          <bgColor theme="7" tint="0.79998168889431442"/>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J186"/>
  <sheetViews>
    <sheetView tabSelected="1" showWhiteSpace="0" view="pageBreakPreview" zoomScaleNormal="100" zoomScaleSheetLayoutView="100" workbookViewId="0">
      <selection activeCell="AI44" sqref="AI44:AQ44"/>
    </sheetView>
  </sheetViews>
  <sheetFormatPr defaultColWidth="1.17578125" defaultRowHeight="15" customHeight="1" x14ac:dyDescent="0.2"/>
  <cols>
    <col min="1" max="13" width="1.17578125" style="10"/>
    <col min="14" max="23" width="1.17578125" style="13"/>
    <col min="24" max="24" width="1.17578125" style="96"/>
    <col min="25" max="27" width="1.17578125" style="10"/>
    <col min="28" max="34" width="1.17578125" style="96"/>
    <col min="35" max="55" width="1.17578125" style="10"/>
    <col min="56" max="56" width="1.17578125" style="11"/>
    <col min="57" max="16384" width="1.17578125" style="10"/>
  </cols>
  <sheetData>
    <row r="1" spans="1:56" ht="15" customHeight="1" x14ac:dyDescent="0.2">
      <c r="A1" s="7"/>
      <c r="B1" s="7"/>
      <c r="C1" s="7"/>
      <c r="D1" s="7"/>
      <c r="E1" s="7"/>
      <c r="F1" s="7"/>
      <c r="G1" s="7"/>
      <c r="H1" s="7"/>
      <c r="I1" s="7"/>
      <c r="J1" s="7"/>
      <c r="K1" s="7"/>
      <c r="L1" s="7"/>
      <c r="M1" s="7"/>
      <c r="N1" s="8"/>
      <c r="O1" s="8"/>
      <c r="P1" s="8"/>
      <c r="Q1" s="8"/>
      <c r="R1" s="8"/>
      <c r="S1" s="8"/>
      <c r="T1" s="8"/>
      <c r="U1" s="8"/>
      <c r="V1" s="8"/>
      <c r="W1" s="8"/>
      <c r="X1" s="9"/>
      <c r="Y1" s="7"/>
      <c r="Z1" s="7"/>
      <c r="AA1" s="7"/>
      <c r="AB1" s="9"/>
      <c r="AC1" s="9"/>
      <c r="AD1" s="9"/>
      <c r="AE1" s="9"/>
      <c r="AF1" s="9"/>
      <c r="AG1" s="9"/>
      <c r="AH1" s="9"/>
      <c r="AI1" s="7"/>
      <c r="AJ1" s="7"/>
      <c r="AK1" s="7"/>
      <c r="AL1" s="7"/>
      <c r="AM1" s="7"/>
      <c r="AN1" s="7"/>
      <c r="AO1" s="7"/>
      <c r="AP1" s="7"/>
      <c r="AQ1" s="7"/>
      <c r="AR1" s="7"/>
      <c r="AS1" s="7"/>
      <c r="AT1" s="7"/>
      <c r="AU1" s="7"/>
      <c r="AV1" s="7"/>
      <c r="AW1" s="7"/>
      <c r="AX1" s="7"/>
      <c r="AY1" s="7"/>
      <c r="AZ1" s="7"/>
      <c r="BA1" s="7"/>
      <c r="BB1" s="7"/>
    </row>
    <row r="2" spans="1:56" ht="15" customHeight="1" x14ac:dyDescent="0.2">
      <c r="A2" s="7"/>
      <c r="B2" s="7"/>
      <c r="C2" s="7"/>
      <c r="D2" s="7"/>
      <c r="E2" s="7"/>
      <c r="F2" s="7"/>
      <c r="G2" s="7"/>
      <c r="H2" s="7"/>
      <c r="I2" s="7"/>
      <c r="J2" s="7"/>
      <c r="K2" s="7"/>
      <c r="L2" s="7"/>
      <c r="M2" s="7"/>
      <c r="N2" s="8"/>
      <c r="O2" s="7"/>
      <c r="P2" s="7"/>
      <c r="Q2" s="7"/>
      <c r="R2" s="7"/>
      <c r="S2" s="7"/>
      <c r="T2" s="7"/>
      <c r="U2" s="7"/>
      <c r="V2" s="7"/>
      <c r="W2" s="7"/>
      <c r="X2" s="7"/>
      <c r="Y2" s="7"/>
      <c r="Z2" s="7"/>
      <c r="AA2" s="7"/>
      <c r="AB2" s="7"/>
      <c r="AC2" s="7"/>
      <c r="AD2" s="7"/>
      <c r="AE2" s="7"/>
      <c r="AF2" s="7"/>
      <c r="AG2" s="7"/>
      <c r="AH2" s="9"/>
      <c r="AI2" s="7"/>
      <c r="AJ2" s="7"/>
      <c r="AK2" s="7"/>
      <c r="AL2" s="7"/>
      <c r="AM2" s="12"/>
      <c r="AN2" s="198"/>
      <c r="AO2" s="198"/>
      <c r="AP2" s="198"/>
      <c r="AQ2" s="198"/>
      <c r="AR2" s="13" t="s">
        <v>0</v>
      </c>
      <c r="AS2" s="199"/>
      <c r="AT2" s="199"/>
      <c r="AU2" s="199"/>
      <c r="AV2" s="199"/>
      <c r="AW2" s="13" t="s">
        <v>3</v>
      </c>
      <c r="AX2" s="199"/>
      <c r="AY2" s="199"/>
      <c r="AZ2" s="199"/>
      <c r="BA2" s="199"/>
      <c r="BB2" s="13" t="s">
        <v>1</v>
      </c>
      <c r="BD2" s="11" t="s">
        <v>85</v>
      </c>
    </row>
    <row r="3" spans="1:56" ht="15" customHeight="1" x14ac:dyDescent="0.2">
      <c r="A3" s="7" t="s">
        <v>5</v>
      </c>
      <c r="B3" s="14"/>
      <c r="C3" s="14"/>
      <c r="D3" s="7"/>
      <c r="E3" s="7"/>
      <c r="F3" s="7"/>
      <c r="G3" s="7"/>
      <c r="H3" s="7"/>
      <c r="I3" s="7"/>
      <c r="J3" s="7"/>
      <c r="K3" s="7"/>
      <c r="L3" s="7"/>
      <c r="M3" s="7"/>
      <c r="N3" s="8"/>
      <c r="O3" s="8"/>
      <c r="P3" s="8"/>
      <c r="Q3" s="8"/>
      <c r="R3" s="8"/>
      <c r="S3" s="8"/>
      <c r="T3" s="8"/>
      <c r="U3" s="8"/>
      <c r="V3" s="8"/>
      <c r="W3" s="8"/>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D3" s="11" t="s">
        <v>86</v>
      </c>
    </row>
    <row r="4" spans="1:56" ht="15" customHeight="1" x14ac:dyDescent="0.2">
      <c r="A4" s="238" t="s">
        <v>2</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row>
    <row r="5" spans="1:56" ht="15" customHeight="1" x14ac:dyDescent="0.2">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8"/>
      <c r="AZ5" s="238"/>
      <c r="BA5" s="238"/>
      <c r="BB5" s="238"/>
    </row>
    <row r="6" spans="1:56" ht="15" customHeight="1" x14ac:dyDescent="0.2">
      <c r="A6" s="236" t="s">
        <v>130</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row>
    <row r="7" spans="1:56" ht="15" customHeight="1" x14ac:dyDescent="0.2">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236"/>
      <c r="AW7" s="236"/>
      <c r="AX7" s="236"/>
      <c r="AY7" s="236"/>
      <c r="AZ7" s="236"/>
      <c r="BA7" s="236"/>
      <c r="BB7" s="236"/>
    </row>
    <row r="8" spans="1:56" ht="15" customHeight="1" x14ac:dyDescent="0.2">
      <c r="A8" s="7" t="s">
        <v>7</v>
      </c>
      <c r="B8" s="15"/>
      <c r="C8" s="15"/>
      <c r="D8" s="15"/>
      <c r="E8" s="15"/>
      <c r="F8" s="15"/>
      <c r="G8" s="15"/>
      <c r="H8" s="15"/>
      <c r="I8" s="15"/>
      <c r="J8" s="15"/>
      <c r="K8" s="15"/>
      <c r="L8" s="15"/>
      <c r="M8" s="15"/>
      <c r="N8" s="15"/>
      <c r="O8" s="15"/>
      <c r="P8" s="15"/>
      <c r="Q8" s="15"/>
      <c r="R8" s="15"/>
      <c r="S8" s="15"/>
      <c r="T8" s="15"/>
      <c r="U8" s="15"/>
      <c r="V8" s="15"/>
      <c r="W8" s="15"/>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row>
    <row r="9" spans="1:56" ht="15" customHeight="1" x14ac:dyDescent="0.2">
      <c r="A9" s="7"/>
      <c r="B9" s="100" t="s">
        <v>84</v>
      </c>
      <c r="C9" s="7" t="s">
        <v>131</v>
      </c>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row>
    <row r="10" spans="1:56" ht="15" customHeight="1" x14ac:dyDescent="0.2">
      <c r="A10" s="7"/>
      <c r="B10" s="100" t="s">
        <v>84</v>
      </c>
      <c r="C10" s="7" t="s">
        <v>132</v>
      </c>
      <c r="D10" s="7"/>
      <c r="E10" s="7"/>
      <c r="F10" s="7"/>
      <c r="G10" s="7"/>
      <c r="H10" s="7"/>
      <c r="I10" s="7"/>
      <c r="J10" s="7"/>
      <c r="K10" s="7"/>
      <c r="L10" s="7"/>
      <c r="M10" s="7"/>
      <c r="N10" s="8"/>
      <c r="O10" s="8"/>
      <c r="P10" s="8"/>
      <c r="Q10" s="8"/>
      <c r="R10" s="8"/>
      <c r="S10" s="8"/>
      <c r="T10" s="8"/>
      <c r="U10" s="8"/>
      <c r="V10" s="8"/>
      <c r="W10" s="8"/>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row>
    <row r="11" spans="1:56" ht="15" customHeight="1" x14ac:dyDescent="0.2">
      <c r="A11" s="7"/>
      <c r="B11" s="100" t="s">
        <v>84</v>
      </c>
      <c r="C11" s="7" t="s">
        <v>133</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row>
    <row r="12" spans="1:56" ht="15" customHeight="1" x14ac:dyDescent="0.2">
      <c r="A12" s="7"/>
      <c r="B12" s="100" t="s">
        <v>84</v>
      </c>
      <c r="C12" s="7" t="s">
        <v>134</v>
      </c>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row>
    <row r="13" spans="1:56" ht="15" customHeight="1" x14ac:dyDescent="0.2">
      <c r="A13" s="7"/>
      <c r="B13" s="7"/>
      <c r="C13" s="7"/>
      <c r="D13" s="7"/>
      <c r="E13" s="7"/>
      <c r="F13" s="7"/>
      <c r="G13" s="7"/>
      <c r="H13" s="7"/>
      <c r="I13" s="7"/>
      <c r="J13" s="7"/>
      <c r="K13" s="7"/>
      <c r="L13" s="7"/>
      <c r="M13" s="7"/>
      <c r="N13" s="8"/>
      <c r="O13" s="8"/>
      <c r="P13" s="8"/>
      <c r="Q13" s="8"/>
      <c r="R13" s="8"/>
      <c r="S13" s="8"/>
      <c r="T13" s="8"/>
      <c r="U13" s="8"/>
      <c r="V13" s="8"/>
      <c r="W13" s="8"/>
      <c r="X13" s="9"/>
      <c r="Y13" s="7"/>
      <c r="Z13" s="7"/>
      <c r="AA13" s="7"/>
      <c r="AB13" s="9"/>
      <c r="AC13" s="9"/>
      <c r="AD13" s="9"/>
      <c r="AE13" s="9"/>
      <c r="AF13" s="9"/>
      <c r="AG13" s="9"/>
      <c r="AH13" s="9"/>
      <c r="AI13" s="7"/>
      <c r="AJ13" s="7"/>
      <c r="AK13" s="7"/>
      <c r="AL13" s="7"/>
      <c r="AM13" s="7"/>
      <c r="AN13" s="7"/>
      <c r="AO13" s="7"/>
      <c r="AP13" s="7"/>
      <c r="AQ13" s="7"/>
      <c r="AR13" s="7"/>
      <c r="AS13" s="7"/>
      <c r="AT13" s="7"/>
      <c r="AU13" s="7"/>
      <c r="AV13" s="7"/>
      <c r="AW13" s="7"/>
      <c r="AX13" s="7"/>
      <c r="AY13" s="7"/>
      <c r="AZ13" s="7"/>
      <c r="BA13" s="7"/>
      <c r="BB13" s="7"/>
    </row>
    <row r="14" spans="1:56" ht="15" customHeight="1" x14ac:dyDescent="0.2">
      <c r="A14" s="7" t="s">
        <v>8</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row>
    <row r="15" spans="1:56" ht="15" customHeight="1" x14ac:dyDescent="0.2">
      <c r="A15" s="233" t="s">
        <v>4</v>
      </c>
      <c r="B15" s="234"/>
      <c r="C15" s="234"/>
      <c r="D15" s="234"/>
      <c r="E15" s="234"/>
      <c r="F15" s="234"/>
      <c r="G15" s="235"/>
      <c r="H15" s="239"/>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16" t="s">
        <v>9</v>
      </c>
      <c r="AM15" s="217"/>
      <c r="AN15" s="217"/>
      <c r="AO15" s="217"/>
      <c r="AP15" s="217"/>
      <c r="AQ15" s="217"/>
      <c r="AR15" s="217"/>
      <c r="AS15" s="217"/>
      <c r="AT15" s="217"/>
      <c r="AU15" s="217"/>
      <c r="AV15" s="217"/>
      <c r="AW15" s="217"/>
      <c r="AX15" s="217"/>
      <c r="AY15" s="217"/>
      <c r="AZ15" s="217"/>
      <c r="BA15" s="217"/>
      <c r="BB15" s="218"/>
    </row>
    <row r="16" spans="1:56" ht="15" customHeight="1" x14ac:dyDescent="0.2">
      <c r="A16" s="200" t="s">
        <v>19</v>
      </c>
      <c r="B16" s="201"/>
      <c r="C16" s="201"/>
      <c r="D16" s="201"/>
      <c r="E16" s="201"/>
      <c r="F16" s="201"/>
      <c r="G16" s="202"/>
      <c r="H16" s="182"/>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6"/>
      <c r="AM16" s="101" t="s">
        <v>84</v>
      </c>
      <c r="AN16" s="17" t="s">
        <v>135</v>
      </c>
      <c r="AO16" s="17"/>
      <c r="AP16" s="17"/>
      <c r="AQ16" s="17"/>
      <c r="AR16" s="17"/>
      <c r="AS16" s="17"/>
      <c r="AT16" s="17"/>
      <c r="AU16" s="17"/>
      <c r="AV16" s="17"/>
      <c r="AW16" s="17"/>
      <c r="AX16" s="17"/>
      <c r="AY16" s="17"/>
      <c r="AZ16" s="17"/>
      <c r="BA16" s="17"/>
      <c r="BB16" s="18"/>
    </row>
    <row r="17" spans="1:54" ht="15" customHeight="1" x14ac:dyDescent="0.2">
      <c r="A17" s="200"/>
      <c r="B17" s="201"/>
      <c r="C17" s="201"/>
      <c r="D17" s="201"/>
      <c r="E17" s="201"/>
      <c r="F17" s="201"/>
      <c r="G17" s="202"/>
      <c r="H17" s="182"/>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9"/>
      <c r="AM17" s="102" t="s">
        <v>84</v>
      </c>
      <c r="AN17" s="20" t="s">
        <v>136</v>
      </c>
      <c r="AO17" s="20"/>
      <c r="AP17" s="20"/>
      <c r="AQ17" s="20"/>
      <c r="AR17" s="20"/>
      <c r="AS17" s="20"/>
      <c r="AT17" s="20"/>
      <c r="AU17" s="20"/>
      <c r="AV17" s="21"/>
      <c r="AW17" s="21"/>
      <c r="AX17" s="21"/>
      <c r="AY17" s="21"/>
      <c r="AZ17" s="21"/>
      <c r="BA17" s="21"/>
      <c r="BB17" s="22"/>
    </row>
    <row r="18" spans="1:54" ht="15" customHeight="1" x14ac:dyDescent="0.2">
      <c r="A18" s="187"/>
      <c r="B18" s="188"/>
      <c r="C18" s="188"/>
      <c r="D18" s="188"/>
      <c r="E18" s="188"/>
      <c r="F18" s="188"/>
      <c r="G18" s="189"/>
      <c r="H18" s="23" t="s">
        <v>10</v>
      </c>
      <c r="I18" s="21"/>
      <c r="J18" s="21"/>
      <c r="K18" s="24"/>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19"/>
      <c r="AM18" s="102" t="s">
        <v>84</v>
      </c>
      <c r="AN18" s="20" t="s">
        <v>137</v>
      </c>
      <c r="AO18" s="20"/>
      <c r="AP18" s="20"/>
      <c r="AQ18" s="20"/>
      <c r="AR18" s="20"/>
      <c r="AS18" s="20"/>
      <c r="AT18" s="20"/>
      <c r="AU18" s="20"/>
      <c r="AV18" s="21"/>
      <c r="AW18" s="21"/>
      <c r="AX18" s="21"/>
      <c r="AY18" s="21"/>
      <c r="AZ18" s="21"/>
      <c r="BA18" s="21"/>
      <c r="BB18" s="22"/>
    </row>
    <row r="19" spans="1:54" ht="15" customHeight="1" x14ac:dyDescent="0.2">
      <c r="A19" s="184" t="s">
        <v>20</v>
      </c>
      <c r="B19" s="185"/>
      <c r="C19" s="185"/>
      <c r="D19" s="185"/>
      <c r="E19" s="185"/>
      <c r="F19" s="185"/>
      <c r="G19" s="186"/>
      <c r="H19" s="25" t="s">
        <v>17</v>
      </c>
      <c r="I19" s="215"/>
      <c r="J19" s="215"/>
      <c r="K19" s="215"/>
      <c r="L19" s="215"/>
      <c r="M19" s="26" t="s">
        <v>18</v>
      </c>
      <c r="N19" s="215"/>
      <c r="O19" s="215"/>
      <c r="P19" s="215"/>
      <c r="Q19" s="215"/>
      <c r="R19" s="215"/>
      <c r="S19" s="27" t="s">
        <v>21</v>
      </c>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x14ac:dyDescent="0.2">
      <c r="A20" s="200"/>
      <c r="B20" s="201"/>
      <c r="C20" s="201"/>
      <c r="D20" s="201"/>
      <c r="E20" s="201"/>
      <c r="F20" s="201"/>
      <c r="G20" s="202"/>
      <c r="H20" s="190"/>
      <c r="I20" s="191"/>
      <c r="J20" s="191"/>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2"/>
    </row>
    <row r="21" spans="1:54" ht="15" customHeight="1" x14ac:dyDescent="0.2">
      <c r="A21" s="200"/>
      <c r="B21" s="201"/>
      <c r="C21" s="201"/>
      <c r="D21" s="201"/>
      <c r="E21" s="201"/>
      <c r="F21" s="201"/>
      <c r="G21" s="202"/>
      <c r="H21" s="219" t="s">
        <v>11</v>
      </c>
      <c r="I21" s="220"/>
      <c r="J21" s="221"/>
      <c r="K21" s="225"/>
      <c r="L21" s="226"/>
      <c r="M21" s="226"/>
      <c r="N21" s="226"/>
      <c r="O21" s="28" t="s">
        <v>12</v>
      </c>
      <c r="P21" s="226"/>
      <c r="Q21" s="226"/>
      <c r="R21" s="226"/>
      <c r="S21" s="226"/>
      <c r="T21" s="29" t="s">
        <v>13</v>
      </c>
      <c r="U21" s="226"/>
      <c r="V21" s="226"/>
      <c r="W21" s="226"/>
      <c r="X21" s="227"/>
      <c r="Y21" s="237" t="s">
        <v>14</v>
      </c>
      <c r="Z21" s="237"/>
      <c r="AA21" s="237"/>
      <c r="AB21" s="193"/>
      <c r="AC21" s="194"/>
      <c r="AD21" s="194"/>
      <c r="AE21" s="194"/>
      <c r="AF21" s="194"/>
      <c r="AG21" s="194"/>
      <c r="AH21" s="194"/>
      <c r="AI21" s="194"/>
      <c r="AJ21" s="194"/>
      <c r="AK21" s="194"/>
      <c r="AL21" s="194"/>
      <c r="AM21" s="194"/>
      <c r="AN21" s="194"/>
      <c r="AO21" s="194"/>
      <c r="AP21" s="194"/>
      <c r="AQ21" s="30" t="s">
        <v>16</v>
      </c>
      <c r="AR21" s="231"/>
      <c r="AS21" s="231"/>
      <c r="AT21" s="231"/>
      <c r="AU21" s="231"/>
      <c r="AV21" s="231"/>
      <c r="AW21" s="231"/>
      <c r="AX21" s="231"/>
      <c r="AY21" s="231"/>
      <c r="AZ21" s="231"/>
      <c r="BA21" s="231"/>
      <c r="BB21" s="232"/>
    </row>
    <row r="22" spans="1:54" ht="15" customHeight="1" x14ac:dyDescent="0.2">
      <c r="A22" s="187"/>
      <c r="B22" s="188"/>
      <c r="C22" s="188"/>
      <c r="D22" s="188"/>
      <c r="E22" s="188"/>
      <c r="F22" s="188"/>
      <c r="G22" s="189"/>
      <c r="H22" s="222"/>
      <c r="I22" s="223"/>
      <c r="J22" s="224"/>
      <c r="K22" s="228" t="s">
        <v>15</v>
      </c>
      <c r="L22" s="229"/>
      <c r="M22" s="229"/>
      <c r="N22" s="229"/>
      <c r="O22" s="229"/>
      <c r="P22" s="229"/>
      <c r="Q22" s="229"/>
      <c r="R22" s="229"/>
      <c r="S22" s="229"/>
      <c r="T22" s="229"/>
      <c r="U22" s="229"/>
      <c r="V22" s="229"/>
      <c r="W22" s="229"/>
      <c r="X22" s="230"/>
      <c r="Y22" s="237"/>
      <c r="Z22" s="237"/>
      <c r="AA22" s="237"/>
      <c r="AB22" s="195" t="s">
        <v>103</v>
      </c>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7"/>
    </row>
    <row r="23" spans="1:54" ht="15" customHeight="1" x14ac:dyDescent="0.2">
      <c r="A23" s="203" t="s">
        <v>138</v>
      </c>
      <c r="B23" s="204"/>
      <c r="C23" s="204"/>
      <c r="D23" s="204"/>
      <c r="E23" s="204"/>
      <c r="F23" s="204"/>
      <c r="G23" s="205"/>
      <c r="H23" s="16"/>
      <c r="I23" s="101" t="s">
        <v>84</v>
      </c>
      <c r="J23" s="17" t="s">
        <v>139</v>
      </c>
      <c r="K23" s="17"/>
      <c r="L23" s="17"/>
      <c r="M23" s="17"/>
      <c r="N23" s="17"/>
      <c r="O23" s="17"/>
      <c r="P23" s="17"/>
      <c r="Q23" s="17"/>
      <c r="R23" s="17"/>
      <c r="S23" s="17"/>
      <c r="T23" s="17"/>
      <c r="U23" s="17"/>
      <c r="V23" s="21"/>
      <c r="W23" s="101" t="s">
        <v>84</v>
      </c>
      <c r="X23" s="17" t="s">
        <v>140</v>
      </c>
      <c r="Y23" s="21"/>
      <c r="Z23" s="21"/>
      <c r="AA23" s="21"/>
      <c r="AB23" s="21"/>
      <c r="AC23" s="21"/>
      <c r="AD23" s="21"/>
      <c r="AE23" s="21"/>
      <c r="AF23" s="21"/>
      <c r="AG23" s="21"/>
      <c r="AH23" s="21"/>
      <c r="AI23" s="21"/>
      <c r="AJ23" s="21"/>
      <c r="AK23" s="102" t="s">
        <v>84</v>
      </c>
      <c r="AL23" s="21" t="s">
        <v>141</v>
      </c>
      <c r="AM23" s="21"/>
      <c r="AN23" s="21"/>
      <c r="AO23" s="21"/>
      <c r="AP23" s="21"/>
      <c r="AQ23" s="21"/>
      <c r="AR23" s="21"/>
      <c r="AS23" s="21"/>
      <c r="AT23" s="21"/>
      <c r="AU23" s="21"/>
      <c r="AV23" s="21"/>
      <c r="AW23" s="21"/>
      <c r="AX23" s="21"/>
      <c r="AY23" s="21"/>
      <c r="AZ23" s="21"/>
      <c r="BA23" s="21"/>
      <c r="BB23" s="22"/>
    </row>
    <row r="24" spans="1:54" ht="15" customHeight="1" x14ac:dyDescent="0.2">
      <c r="A24" s="206"/>
      <c r="B24" s="207"/>
      <c r="C24" s="207"/>
      <c r="D24" s="207"/>
      <c r="E24" s="207"/>
      <c r="F24" s="207"/>
      <c r="G24" s="208"/>
      <c r="H24" s="19"/>
      <c r="I24" s="31" t="s">
        <v>17</v>
      </c>
      <c r="J24" s="212"/>
      <c r="K24" s="212"/>
      <c r="L24" s="212"/>
      <c r="M24" s="212"/>
      <c r="N24" s="32" t="s">
        <v>18</v>
      </c>
      <c r="O24" s="281"/>
      <c r="P24" s="281"/>
      <c r="Q24" s="281"/>
      <c r="R24" s="281"/>
      <c r="S24" s="281"/>
      <c r="T24" s="130" t="s">
        <v>22</v>
      </c>
      <c r="U24" s="130"/>
      <c r="V24" s="130"/>
      <c r="W24" s="130"/>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4"/>
    </row>
    <row r="25" spans="1:54" ht="15" customHeight="1" x14ac:dyDescent="0.2">
      <c r="A25" s="209"/>
      <c r="B25" s="210"/>
      <c r="C25" s="210"/>
      <c r="D25" s="210"/>
      <c r="E25" s="210"/>
      <c r="F25" s="210"/>
      <c r="G25" s="211"/>
      <c r="H25" s="1"/>
      <c r="I25" s="33"/>
      <c r="J25" s="33"/>
      <c r="K25" s="33"/>
      <c r="L25" s="33"/>
      <c r="M25" s="33"/>
      <c r="N25" s="33"/>
      <c r="O25" s="33"/>
      <c r="P25" s="33"/>
      <c r="Q25" s="33"/>
      <c r="R25" s="33"/>
      <c r="S25" s="33"/>
      <c r="T25" s="33"/>
      <c r="U25" s="33"/>
      <c r="V25" s="33"/>
      <c r="W25" s="33"/>
      <c r="X25" s="34" t="s">
        <v>23</v>
      </c>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5"/>
    </row>
    <row r="26" spans="1:54" ht="15" customHeight="1" x14ac:dyDescent="0.2">
      <c r="A26" s="203" t="s">
        <v>142</v>
      </c>
      <c r="B26" s="204"/>
      <c r="C26" s="204"/>
      <c r="D26" s="204"/>
      <c r="E26" s="204"/>
      <c r="F26" s="204"/>
      <c r="G26" s="205"/>
      <c r="H26" s="36"/>
      <c r="I26" s="101" t="s">
        <v>84</v>
      </c>
      <c r="J26" s="36" t="s">
        <v>143</v>
      </c>
      <c r="K26" s="36"/>
      <c r="L26" s="36"/>
      <c r="M26" s="36"/>
      <c r="N26" s="36"/>
      <c r="O26" s="36"/>
      <c r="P26" s="36"/>
      <c r="Q26" s="36"/>
      <c r="R26" s="36"/>
      <c r="S26" s="36"/>
      <c r="T26" s="101" t="s">
        <v>84</v>
      </c>
      <c r="U26" s="36" t="s">
        <v>144</v>
      </c>
      <c r="V26" s="36"/>
      <c r="W26" s="36"/>
      <c r="X26" s="36"/>
      <c r="Y26" s="36"/>
      <c r="Z26" s="36"/>
      <c r="AA26" s="36"/>
      <c r="AB26" s="36"/>
      <c r="AC26" s="37"/>
      <c r="AD26" s="280" t="s">
        <v>115</v>
      </c>
      <c r="AE26" s="108"/>
      <c r="AF26" s="108"/>
      <c r="AG26" s="108"/>
      <c r="AH26" s="108"/>
      <c r="AI26" s="108"/>
      <c r="AJ26" s="108"/>
      <c r="AK26" s="108"/>
      <c r="AL26" s="108"/>
      <c r="AM26" s="108"/>
      <c r="AN26" s="108"/>
      <c r="AO26" s="108"/>
      <c r="AP26" s="108"/>
      <c r="AQ26" s="108"/>
      <c r="AR26" s="108"/>
      <c r="AS26" s="108"/>
      <c r="AT26" s="108"/>
      <c r="AU26" s="17"/>
      <c r="AV26" s="17"/>
      <c r="AW26" s="17"/>
      <c r="AX26" s="17"/>
      <c r="AY26" s="17"/>
      <c r="AZ26" s="17"/>
      <c r="BA26" s="17"/>
      <c r="BB26" s="18"/>
    </row>
    <row r="27" spans="1:54" ht="15" customHeight="1" x14ac:dyDescent="0.2">
      <c r="A27" s="206"/>
      <c r="B27" s="207"/>
      <c r="C27" s="207"/>
      <c r="D27" s="207"/>
      <c r="E27" s="207"/>
      <c r="F27" s="207"/>
      <c r="G27" s="208"/>
      <c r="H27" s="17"/>
      <c r="I27" s="101" t="s">
        <v>84</v>
      </c>
      <c r="J27" s="17" t="s">
        <v>145</v>
      </c>
      <c r="K27" s="17"/>
      <c r="L27" s="17"/>
      <c r="M27" s="17"/>
      <c r="N27" s="17"/>
      <c r="O27" s="17"/>
      <c r="P27" s="17"/>
      <c r="Q27" s="17"/>
      <c r="R27" s="17"/>
      <c r="S27" s="17"/>
      <c r="T27" s="17"/>
      <c r="U27" s="17"/>
      <c r="V27" s="17"/>
      <c r="W27" s="17"/>
      <c r="X27" s="17"/>
      <c r="Y27" s="17"/>
      <c r="Z27" s="17"/>
      <c r="AA27" s="17"/>
      <c r="AB27" s="17"/>
      <c r="AC27" s="18"/>
      <c r="AD27" s="19"/>
      <c r="AE27" s="102" t="s">
        <v>84</v>
      </c>
      <c r="AF27" s="21" t="s">
        <v>146</v>
      </c>
      <c r="AG27" s="21"/>
      <c r="AH27" s="21"/>
      <c r="AI27" s="21"/>
      <c r="AJ27" s="21"/>
      <c r="AK27" s="21"/>
      <c r="AL27" s="21"/>
      <c r="AM27" s="21"/>
      <c r="AN27" s="21"/>
      <c r="AO27" s="21"/>
      <c r="AP27" s="21"/>
      <c r="AQ27" s="21"/>
      <c r="AR27" s="21"/>
      <c r="AS27" s="21"/>
      <c r="AT27" s="21"/>
      <c r="AU27" s="21"/>
      <c r="AV27" s="21"/>
      <c r="AW27" s="21"/>
      <c r="AX27" s="21"/>
      <c r="AY27" s="21"/>
      <c r="AZ27" s="21"/>
      <c r="BA27" s="21"/>
      <c r="BB27" s="22"/>
    </row>
    <row r="28" spans="1:54" ht="15" customHeight="1" x14ac:dyDescent="0.2">
      <c r="A28" s="206"/>
      <c r="B28" s="207"/>
      <c r="C28" s="207"/>
      <c r="D28" s="207"/>
      <c r="E28" s="207"/>
      <c r="F28" s="207"/>
      <c r="G28" s="208"/>
      <c r="H28" s="21"/>
      <c r="I28" s="102" t="s">
        <v>84</v>
      </c>
      <c r="J28" s="20" t="s">
        <v>147</v>
      </c>
      <c r="K28" s="21"/>
      <c r="L28" s="21"/>
      <c r="M28" s="21"/>
      <c r="N28" s="21"/>
      <c r="O28" s="21"/>
      <c r="P28" s="21"/>
      <c r="Q28" s="21"/>
      <c r="R28" s="21"/>
      <c r="S28" s="21"/>
      <c r="T28" s="21"/>
      <c r="U28" s="21"/>
      <c r="V28" s="21"/>
      <c r="W28" s="21"/>
      <c r="X28" s="21"/>
      <c r="Y28" s="21"/>
      <c r="Z28" s="21"/>
      <c r="AA28" s="21"/>
      <c r="AB28" s="21"/>
      <c r="AC28" s="22"/>
      <c r="AD28" s="19"/>
      <c r="AE28" s="102" t="s">
        <v>84</v>
      </c>
      <c r="AF28" s="21" t="s">
        <v>148</v>
      </c>
      <c r="AG28" s="21"/>
      <c r="AH28" s="21"/>
      <c r="AI28" s="21"/>
      <c r="AJ28" s="21"/>
      <c r="AK28" s="21"/>
      <c r="AL28" s="21"/>
      <c r="AM28" s="21"/>
      <c r="AN28" s="21"/>
      <c r="AO28" s="21"/>
      <c r="AP28" s="21"/>
      <c r="AQ28" s="21"/>
      <c r="AR28" s="21"/>
      <c r="AS28" s="21"/>
      <c r="AT28" s="21"/>
      <c r="AU28" s="21"/>
      <c r="AV28" s="21"/>
      <c r="AW28" s="21"/>
      <c r="AX28" s="21"/>
      <c r="AY28" s="21"/>
      <c r="AZ28" s="21"/>
      <c r="BA28" s="21"/>
      <c r="BB28" s="22"/>
    </row>
    <row r="29" spans="1:54" ht="15" customHeight="1" x14ac:dyDescent="0.2">
      <c r="A29" s="206"/>
      <c r="B29" s="207"/>
      <c r="C29" s="207"/>
      <c r="D29" s="207"/>
      <c r="E29" s="207"/>
      <c r="F29" s="207"/>
      <c r="G29" s="208"/>
      <c r="H29" s="33"/>
      <c r="I29" s="102" t="s">
        <v>84</v>
      </c>
      <c r="J29" s="38" t="s">
        <v>149</v>
      </c>
      <c r="K29" s="33"/>
      <c r="L29" s="33"/>
      <c r="M29" s="33"/>
      <c r="N29" s="33"/>
      <c r="O29" s="33"/>
      <c r="P29" s="33"/>
      <c r="Q29" s="33"/>
      <c r="R29" s="33"/>
      <c r="S29" s="33"/>
      <c r="T29" s="33"/>
      <c r="U29" s="33"/>
      <c r="V29" s="33"/>
      <c r="W29" s="33"/>
      <c r="X29" s="33"/>
      <c r="Y29" s="33"/>
      <c r="Z29" s="33"/>
      <c r="AA29" s="33"/>
      <c r="AB29" s="33"/>
      <c r="AC29" s="35"/>
      <c r="AD29" s="1"/>
      <c r="AE29" s="102" t="s">
        <v>84</v>
      </c>
      <c r="AF29" s="33" t="s">
        <v>150</v>
      </c>
      <c r="AG29" s="33"/>
      <c r="AH29" s="33"/>
      <c r="AI29" s="33"/>
      <c r="AJ29" s="33"/>
      <c r="AK29" s="33"/>
      <c r="AL29" s="33"/>
      <c r="AM29" s="33"/>
      <c r="AN29" s="33"/>
      <c r="AO29" s="33"/>
      <c r="AP29" s="33"/>
      <c r="AQ29" s="33"/>
      <c r="AR29" s="33"/>
      <c r="AS29" s="33"/>
      <c r="AT29" s="33"/>
      <c r="AU29" s="33"/>
      <c r="AV29" s="33"/>
      <c r="AW29" s="33"/>
      <c r="AX29" s="33"/>
      <c r="AY29" s="33"/>
      <c r="AZ29" s="33"/>
      <c r="BA29" s="33"/>
      <c r="BB29" s="35"/>
    </row>
    <row r="30" spans="1:54" ht="15" customHeight="1" x14ac:dyDescent="0.2">
      <c r="A30" s="206"/>
      <c r="B30" s="207"/>
      <c r="C30" s="207"/>
      <c r="D30" s="207"/>
      <c r="E30" s="207"/>
      <c r="F30" s="207"/>
      <c r="G30" s="208"/>
      <c r="H30" s="17"/>
      <c r="I30" s="101" t="s">
        <v>84</v>
      </c>
      <c r="J30" s="17" t="s">
        <v>151</v>
      </c>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x14ac:dyDescent="0.2">
      <c r="A31" s="206"/>
      <c r="B31" s="207"/>
      <c r="C31" s="207"/>
      <c r="D31" s="207"/>
      <c r="E31" s="207"/>
      <c r="F31" s="207"/>
      <c r="G31" s="208"/>
      <c r="H31" s="21"/>
      <c r="I31" s="21"/>
      <c r="J31" s="24" t="s">
        <v>152</v>
      </c>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2"/>
    </row>
    <row r="32" spans="1:54" ht="15" customHeight="1" x14ac:dyDescent="0.2">
      <c r="A32" s="206"/>
      <c r="B32" s="207"/>
      <c r="C32" s="207"/>
      <c r="D32" s="207"/>
      <c r="E32" s="207"/>
      <c r="F32" s="207"/>
      <c r="G32" s="208"/>
      <c r="H32" s="21"/>
      <c r="I32" s="102" t="s">
        <v>84</v>
      </c>
      <c r="J32" s="21" t="s">
        <v>153</v>
      </c>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2"/>
    </row>
    <row r="33" spans="1:56" ht="15" customHeight="1" x14ac:dyDescent="0.2">
      <c r="A33" s="206"/>
      <c r="B33" s="207"/>
      <c r="C33" s="207"/>
      <c r="D33" s="207"/>
      <c r="E33" s="207"/>
      <c r="F33" s="207"/>
      <c r="G33" s="208"/>
      <c r="H33" s="21"/>
      <c r="I33" s="21"/>
      <c r="J33" s="21" t="s">
        <v>154</v>
      </c>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2"/>
    </row>
    <row r="34" spans="1:56" ht="15" customHeight="1" x14ac:dyDescent="0.2">
      <c r="A34" s="206"/>
      <c r="B34" s="207"/>
      <c r="C34" s="207"/>
      <c r="D34" s="207"/>
      <c r="E34" s="207"/>
      <c r="F34" s="207"/>
      <c r="G34" s="208"/>
      <c r="H34" s="21"/>
      <c r="I34" s="21"/>
      <c r="J34" s="34" t="s">
        <v>155</v>
      </c>
      <c r="K34" s="33"/>
      <c r="L34" s="33"/>
      <c r="M34" s="33"/>
      <c r="N34" s="21"/>
      <c r="O34" s="21"/>
      <c r="P34" s="21"/>
      <c r="Q34" s="21"/>
      <c r="R34" s="21"/>
      <c r="S34" s="21"/>
      <c r="T34" s="21"/>
      <c r="U34" s="21"/>
      <c r="V34" s="21"/>
      <c r="W34" s="21"/>
      <c r="X34" s="21"/>
      <c r="Y34" s="21"/>
      <c r="Z34" s="21"/>
      <c r="AA34" s="21"/>
      <c r="AB34" s="21"/>
      <c r="AC34" s="21"/>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5"/>
    </row>
    <row r="35" spans="1:56" ht="15" customHeight="1" x14ac:dyDescent="0.2">
      <c r="A35" s="206"/>
      <c r="B35" s="207"/>
      <c r="C35" s="207"/>
      <c r="D35" s="207"/>
      <c r="E35" s="207"/>
      <c r="F35" s="207"/>
      <c r="G35" s="207"/>
      <c r="H35" s="16"/>
      <c r="I35" s="17"/>
      <c r="J35" s="28" t="s">
        <v>24</v>
      </c>
      <c r="K35" s="101" t="s">
        <v>84</v>
      </c>
      <c r="L35" s="17" t="s">
        <v>156</v>
      </c>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6" ht="15" customHeight="1" x14ac:dyDescent="0.2">
      <c r="A36" s="206"/>
      <c r="B36" s="207"/>
      <c r="C36" s="207"/>
      <c r="D36" s="207"/>
      <c r="E36" s="207"/>
      <c r="F36" s="207"/>
      <c r="G36" s="207"/>
      <c r="H36" s="19"/>
      <c r="I36" s="21"/>
      <c r="J36" s="39" t="s">
        <v>25</v>
      </c>
      <c r="K36" s="102" t="s">
        <v>84</v>
      </c>
      <c r="L36" s="21" t="s">
        <v>157</v>
      </c>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2"/>
    </row>
    <row r="37" spans="1:56" ht="15" customHeight="1" x14ac:dyDescent="0.2">
      <c r="A37" s="209"/>
      <c r="B37" s="210"/>
      <c r="C37" s="210"/>
      <c r="D37" s="210"/>
      <c r="E37" s="210"/>
      <c r="F37" s="210"/>
      <c r="G37" s="210"/>
      <c r="H37" s="1"/>
      <c r="I37" s="33"/>
      <c r="J37" s="33"/>
      <c r="K37" s="33"/>
      <c r="L37" s="33" t="s">
        <v>158</v>
      </c>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5"/>
    </row>
    <row r="38" spans="1:56" s="40" customFormat="1" ht="15" customHeight="1" x14ac:dyDescent="0.2">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D38" s="41"/>
    </row>
    <row r="39" spans="1:56" s="40" customFormat="1" ht="15" customHeight="1" x14ac:dyDescent="0.2">
      <c r="A39" s="21" t="s">
        <v>26</v>
      </c>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D39" s="41"/>
    </row>
    <row r="40" spans="1:56" s="40" customFormat="1" ht="15" customHeight="1" x14ac:dyDescent="0.2">
      <c r="A40" s="21"/>
      <c r="B40" s="102" t="s">
        <v>84</v>
      </c>
      <c r="C40" s="21" t="s">
        <v>159</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D40" s="41"/>
    </row>
    <row r="41" spans="1:56" s="40" customFormat="1" ht="15" customHeight="1" x14ac:dyDescent="0.2">
      <c r="A41" s="21"/>
      <c r="B41" s="102" t="s">
        <v>84</v>
      </c>
      <c r="C41" s="21" t="s">
        <v>160</v>
      </c>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D41" s="41"/>
    </row>
    <row r="42" spans="1:56" ht="15" customHeight="1" x14ac:dyDescent="0.2">
      <c r="A42" s="184" t="s">
        <v>27</v>
      </c>
      <c r="B42" s="185"/>
      <c r="C42" s="185"/>
      <c r="D42" s="185"/>
      <c r="E42" s="185"/>
      <c r="F42" s="185"/>
      <c r="G42" s="185"/>
      <c r="H42" s="185"/>
      <c r="I42" s="185"/>
      <c r="J42" s="185"/>
      <c r="K42" s="185"/>
      <c r="L42" s="185"/>
      <c r="M42" s="185"/>
      <c r="N42" s="185"/>
      <c r="O42" s="185"/>
      <c r="P42" s="185"/>
      <c r="Q42" s="185"/>
      <c r="R42" s="185"/>
      <c r="S42" s="185"/>
      <c r="T42" s="185"/>
      <c r="U42" s="185"/>
      <c r="V42" s="185"/>
      <c r="W42" s="185"/>
      <c r="X42" s="186"/>
      <c r="Y42" s="184" t="s">
        <v>31</v>
      </c>
      <c r="Z42" s="185"/>
      <c r="AA42" s="185"/>
      <c r="AB42" s="185"/>
      <c r="AC42" s="185"/>
      <c r="AD42" s="185"/>
      <c r="AE42" s="185"/>
      <c r="AF42" s="185"/>
      <c r="AG42" s="185"/>
      <c r="AH42" s="186"/>
      <c r="AI42" s="237" t="s">
        <v>32</v>
      </c>
      <c r="AJ42" s="237"/>
      <c r="AK42" s="237"/>
      <c r="AL42" s="237"/>
      <c r="AM42" s="237"/>
      <c r="AN42" s="237"/>
      <c r="AO42" s="237"/>
      <c r="AP42" s="237"/>
      <c r="AQ42" s="237"/>
      <c r="AR42" s="237"/>
      <c r="AS42" s="237" t="s">
        <v>161</v>
      </c>
      <c r="AT42" s="237"/>
      <c r="AU42" s="237"/>
      <c r="AV42" s="237"/>
      <c r="AW42" s="237"/>
      <c r="AX42" s="237"/>
      <c r="AY42" s="237"/>
      <c r="AZ42" s="237"/>
      <c r="BA42" s="237"/>
      <c r="BB42" s="237"/>
    </row>
    <row r="43" spans="1:56" ht="15" customHeight="1" x14ac:dyDescent="0.2">
      <c r="A43" s="187"/>
      <c r="B43" s="188"/>
      <c r="C43" s="188"/>
      <c r="D43" s="188"/>
      <c r="E43" s="188"/>
      <c r="F43" s="188"/>
      <c r="G43" s="188"/>
      <c r="H43" s="188"/>
      <c r="I43" s="188"/>
      <c r="J43" s="188"/>
      <c r="K43" s="188"/>
      <c r="L43" s="188"/>
      <c r="M43" s="188"/>
      <c r="N43" s="188"/>
      <c r="O43" s="188"/>
      <c r="P43" s="188"/>
      <c r="Q43" s="188"/>
      <c r="R43" s="188"/>
      <c r="S43" s="188"/>
      <c r="T43" s="188"/>
      <c r="U43" s="188"/>
      <c r="V43" s="188"/>
      <c r="W43" s="188"/>
      <c r="X43" s="189"/>
      <c r="Y43" s="187"/>
      <c r="Z43" s="188"/>
      <c r="AA43" s="188"/>
      <c r="AB43" s="188"/>
      <c r="AC43" s="188"/>
      <c r="AD43" s="188"/>
      <c r="AE43" s="188"/>
      <c r="AF43" s="188"/>
      <c r="AG43" s="188"/>
      <c r="AH43" s="189"/>
      <c r="AI43" s="237"/>
      <c r="AJ43" s="237"/>
      <c r="AK43" s="237"/>
      <c r="AL43" s="237"/>
      <c r="AM43" s="237"/>
      <c r="AN43" s="237"/>
      <c r="AO43" s="237"/>
      <c r="AP43" s="237"/>
      <c r="AQ43" s="237"/>
      <c r="AR43" s="237"/>
      <c r="AS43" s="237"/>
      <c r="AT43" s="237"/>
      <c r="AU43" s="237"/>
      <c r="AV43" s="237"/>
      <c r="AW43" s="237"/>
      <c r="AX43" s="237"/>
      <c r="AY43" s="237"/>
      <c r="AZ43" s="237"/>
      <c r="BA43" s="237"/>
      <c r="BB43" s="237"/>
    </row>
    <row r="44" spans="1:56" ht="15" customHeight="1" x14ac:dyDescent="0.2">
      <c r="A44" s="42"/>
      <c r="B44" s="103" t="s">
        <v>84</v>
      </c>
      <c r="C44" s="165" t="s">
        <v>162</v>
      </c>
      <c r="D44" s="165"/>
      <c r="E44" s="165"/>
      <c r="F44" s="165"/>
      <c r="G44" s="165"/>
      <c r="H44" s="165"/>
      <c r="I44" s="165"/>
      <c r="J44" s="165"/>
      <c r="K44" s="165"/>
      <c r="L44" s="165"/>
      <c r="M44" s="165"/>
      <c r="N44" s="165"/>
      <c r="O44" s="165"/>
      <c r="P44" s="165"/>
      <c r="Q44" s="165"/>
      <c r="R44" s="165"/>
      <c r="S44" s="165"/>
      <c r="T44" s="165"/>
      <c r="U44" s="165"/>
      <c r="V44" s="165"/>
      <c r="W44" s="165"/>
      <c r="X44" s="166"/>
      <c r="Y44" s="181"/>
      <c r="Z44" s="138"/>
      <c r="AA44" s="138"/>
      <c r="AB44" s="43" t="s">
        <v>28</v>
      </c>
      <c r="AC44" s="138"/>
      <c r="AD44" s="138"/>
      <c r="AE44" s="43" t="s">
        <v>29</v>
      </c>
      <c r="AF44" s="138"/>
      <c r="AG44" s="138"/>
      <c r="AH44" s="44" t="s">
        <v>30</v>
      </c>
      <c r="AI44" s="241"/>
      <c r="AJ44" s="242"/>
      <c r="AK44" s="242"/>
      <c r="AL44" s="242"/>
      <c r="AM44" s="242"/>
      <c r="AN44" s="242"/>
      <c r="AO44" s="242"/>
      <c r="AP44" s="242"/>
      <c r="AQ44" s="242"/>
      <c r="AR44" s="97" t="s">
        <v>33</v>
      </c>
      <c r="AS44" s="179" t="str">
        <f>IFERROR(IF($AT$69="","",$AT$69),"")</f>
        <v/>
      </c>
      <c r="AT44" s="180"/>
      <c r="AU44" s="180"/>
      <c r="AV44" s="180"/>
      <c r="AW44" s="180"/>
      <c r="AX44" s="180"/>
      <c r="AY44" s="180"/>
      <c r="AZ44" s="180"/>
      <c r="BA44" s="180"/>
      <c r="BB44" s="98" t="s">
        <v>33</v>
      </c>
    </row>
    <row r="45" spans="1:56" ht="15" customHeight="1" x14ac:dyDescent="0.2">
      <c r="A45" s="42"/>
      <c r="B45" s="103" t="s">
        <v>84</v>
      </c>
      <c r="C45" s="165" t="s">
        <v>163</v>
      </c>
      <c r="D45" s="165"/>
      <c r="E45" s="165"/>
      <c r="F45" s="165"/>
      <c r="G45" s="165"/>
      <c r="H45" s="165"/>
      <c r="I45" s="165"/>
      <c r="J45" s="165"/>
      <c r="K45" s="165"/>
      <c r="L45" s="165"/>
      <c r="M45" s="165"/>
      <c r="N45" s="165"/>
      <c r="O45" s="165"/>
      <c r="P45" s="165"/>
      <c r="Q45" s="165"/>
      <c r="R45" s="165"/>
      <c r="S45" s="165"/>
      <c r="T45" s="165"/>
      <c r="U45" s="165"/>
      <c r="V45" s="165"/>
      <c r="W45" s="165"/>
      <c r="X45" s="166"/>
      <c r="Y45" s="181"/>
      <c r="Z45" s="138"/>
      <c r="AA45" s="138"/>
      <c r="AB45" s="43" t="s">
        <v>28</v>
      </c>
      <c r="AC45" s="138"/>
      <c r="AD45" s="138"/>
      <c r="AE45" s="43" t="s">
        <v>29</v>
      </c>
      <c r="AF45" s="138"/>
      <c r="AG45" s="138"/>
      <c r="AH45" s="44" t="s">
        <v>30</v>
      </c>
      <c r="AI45" s="241"/>
      <c r="AJ45" s="242"/>
      <c r="AK45" s="242"/>
      <c r="AL45" s="242"/>
      <c r="AM45" s="242"/>
      <c r="AN45" s="242"/>
      <c r="AO45" s="242"/>
      <c r="AP45" s="242"/>
      <c r="AQ45" s="242"/>
      <c r="AR45" s="97" t="s">
        <v>33</v>
      </c>
      <c r="AS45" s="179" t="str">
        <f>IFERROR(IF($AT$80="","",$AT$80),"")</f>
        <v/>
      </c>
      <c r="AT45" s="180"/>
      <c r="AU45" s="180"/>
      <c r="AV45" s="180"/>
      <c r="AW45" s="180"/>
      <c r="AX45" s="180"/>
      <c r="AY45" s="180"/>
      <c r="AZ45" s="180"/>
      <c r="BA45" s="180"/>
      <c r="BB45" s="98" t="s">
        <v>33</v>
      </c>
    </row>
    <row r="46" spans="1:56" ht="15" customHeight="1" x14ac:dyDescent="0.2">
      <c r="A46" s="42"/>
      <c r="B46" s="103" t="s">
        <v>84</v>
      </c>
      <c r="C46" s="165" t="s">
        <v>164</v>
      </c>
      <c r="D46" s="165"/>
      <c r="E46" s="165"/>
      <c r="F46" s="165"/>
      <c r="G46" s="165"/>
      <c r="H46" s="165"/>
      <c r="I46" s="165"/>
      <c r="J46" s="165"/>
      <c r="K46" s="165"/>
      <c r="L46" s="165"/>
      <c r="M46" s="165"/>
      <c r="N46" s="165"/>
      <c r="O46" s="165"/>
      <c r="P46" s="165"/>
      <c r="Q46" s="165"/>
      <c r="R46" s="165"/>
      <c r="S46" s="165"/>
      <c r="T46" s="165"/>
      <c r="U46" s="165"/>
      <c r="V46" s="165"/>
      <c r="W46" s="165"/>
      <c r="X46" s="166"/>
      <c r="Y46" s="181"/>
      <c r="Z46" s="138"/>
      <c r="AA46" s="138"/>
      <c r="AB46" s="43" t="s">
        <v>28</v>
      </c>
      <c r="AC46" s="138"/>
      <c r="AD46" s="138"/>
      <c r="AE46" s="43" t="s">
        <v>29</v>
      </c>
      <c r="AF46" s="138"/>
      <c r="AG46" s="138"/>
      <c r="AH46" s="44" t="s">
        <v>30</v>
      </c>
      <c r="AI46" s="241"/>
      <c r="AJ46" s="242"/>
      <c r="AK46" s="242"/>
      <c r="AL46" s="242"/>
      <c r="AM46" s="242"/>
      <c r="AN46" s="242"/>
      <c r="AO46" s="242"/>
      <c r="AP46" s="242"/>
      <c r="AQ46" s="242"/>
      <c r="AR46" s="97" t="s">
        <v>33</v>
      </c>
      <c r="AS46" s="179" t="str">
        <f>IFERROR(IF($AT$91="","",$AT$91),"")</f>
        <v/>
      </c>
      <c r="AT46" s="180"/>
      <c r="AU46" s="180"/>
      <c r="AV46" s="180"/>
      <c r="AW46" s="180"/>
      <c r="AX46" s="180"/>
      <c r="AY46" s="180"/>
      <c r="AZ46" s="180"/>
      <c r="BA46" s="180"/>
      <c r="BB46" s="98" t="s">
        <v>33</v>
      </c>
    </row>
    <row r="47" spans="1:56" ht="15" customHeight="1" x14ac:dyDescent="0.2">
      <c r="A47" s="42"/>
      <c r="B47" s="103" t="s">
        <v>84</v>
      </c>
      <c r="C47" s="165" t="s">
        <v>165</v>
      </c>
      <c r="D47" s="165"/>
      <c r="E47" s="165"/>
      <c r="F47" s="165"/>
      <c r="G47" s="165"/>
      <c r="H47" s="165"/>
      <c r="I47" s="165"/>
      <c r="J47" s="165"/>
      <c r="K47" s="165"/>
      <c r="L47" s="165"/>
      <c r="M47" s="165"/>
      <c r="N47" s="165"/>
      <c r="O47" s="165"/>
      <c r="P47" s="165"/>
      <c r="Q47" s="165"/>
      <c r="R47" s="165"/>
      <c r="S47" s="165"/>
      <c r="T47" s="165"/>
      <c r="U47" s="165"/>
      <c r="V47" s="165"/>
      <c r="W47" s="165"/>
      <c r="X47" s="166"/>
      <c r="Y47" s="181"/>
      <c r="Z47" s="138"/>
      <c r="AA47" s="138"/>
      <c r="AB47" s="43" t="s">
        <v>28</v>
      </c>
      <c r="AC47" s="138"/>
      <c r="AD47" s="138"/>
      <c r="AE47" s="43" t="s">
        <v>29</v>
      </c>
      <c r="AF47" s="138"/>
      <c r="AG47" s="138"/>
      <c r="AH47" s="44" t="s">
        <v>30</v>
      </c>
      <c r="AI47" s="241"/>
      <c r="AJ47" s="242"/>
      <c r="AK47" s="242"/>
      <c r="AL47" s="242"/>
      <c r="AM47" s="242"/>
      <c r="AN47" s="242"/>
      <c r="AO47" s="242"/>
      <c r="AP47" s="242"/>
      <c r="AQ47" s="242"/>
      <c r="AR47" s="97" t="s">
        <v>33</v>
      </c>
      <c r="AS47" s="179" t="str">
        <f>IFERROR(IF($AT$105="","",$AT$105),"")</f>
        <v/>
      </c>
      <c r="AT47" s="180"/>
      <c r="AU47" s="180"/>
      <c r="AV47" s="180"/>
      <c r="AW47" s="180"/>
      <c r="AX47" s="180"/>
      <c r="AY47" s="180"/>
      <c r="AZ47" s="180"/>
      <c r="BA47" s="180"/>
      <c r="BB47" s="98" t="s">
        <v>33</v>
      </c>
    </row>
    <row r="48" spans="1:56" ht="15" customHeight="1" x14ac:dyDescent="0.2">
      <c r="A48" s="42"/>
      <c r="B48" s="103" t="s">
        <v>84</v>
      </c>
      <c r="C48" s="165" t="s">
        <v>166</v>
      </c>
      <c r="D48" s="165"/>
      <c r="E48" s="165"/>
      <c r="F48" s="165"/>
      <c r="G48" s="165"/>
      <c r="H48" s="165"/>
      <c r="I48" s="165"/>
      <c r="J48" s="165"/>
      <c r="K48" s="165"/>
      <c r="L48" s="165"/>
      <c r="M48" s="165"/>
      <c r="N48" s="165"/>
      <c r="O48" s="165"/>
      <c r="P48" s="165"/>
      <c r="Q48" s="165"/>
      <c r="R48" s="165"/>
      <c r="S48" s="165"/>
      <c r="T48" s="165"/>
      <c r="U48" s="165"/>
      <c r="V48" s="165"/>
      <c r="W48" s="165"/>
      <c r="X48" s="166"/>
      <c r="Y48" s="181"/>
      <c r="Z48" s="138"/>
      <c r="AA48" s="138"/>
      <c r="AB48" s="43" t="s">
        <v>28</v>
      </c>
      <c r="AC48" s="138"/>
      <c r="AD48" s="138"/>
      <c r="AE48" s="43" t="s">
        <v>29</v>
      </c>
      <c r="AF48" s="138"/>
      <c r="AG48" s="138"/>
      <c r="AH48" s="44" t="s">
        <v>30</v>
      </c>
      <c r="AI48" s="241"/>
      <c r="AJ48" s="242"/>
      <c r="AK48" s="242"/>
      <c r="AL48" s="242"/>
      <c r="AM48" s="242"/>
      <c r="AN48" s="242"/>
      <c r="AO48" s="242"/>
      <c r="AP48" s="242"/>
      <c r="AQ48" s="242"/>
      <c r="AR48" s="97" t="s">
        <v>33</v>
      </c>
      <c r="AS48" s="179" t="str">
        <f>IFERROR(IF($AT$117="","",$AT$117),"")</f>
        <v/>
      </c>
      <c r="AT48" s="180"/>
      <c r="AU48" s="180"/>
      <c r="AV48" s="180"/>
      <c r="AW48" s="180"/>
      <c r="AX48" s="180"/>
      <c r="AY48" s="180"/>
      <c r="AZ48" s="180"/>
      <c r="BA48" s="180"/>
      <c r="BB48" s="98" t="s">
        <v>33</v>
      </c>
    </row>
    <row r="49" spans="1:62" ht="15" customHeight="1" x14ac:dyDescent="0.2">
      <c r="A49" s="42"/>
      <c r="B49" s="103" t="s">
        <v>84</v>
      </c>
      <c r="C49" s="165" t="s">
        <v>167</v>
      </c>
      <c r="D49" s="165"/>
      <c r="E49" s="165"/>
      <c r="F49" s="165"/>
      <c r="G49" s="165"/>
      <c r="H49" s="165"/>
      <c r="I49" s="165"/>
      <c r="J49" s="165"/>
      <c r="K49" s="165"/>
      <c r="L49" s="165"/>
      <c r="M49" s="165"/>
      <c r="N49" s="165"/>
      <c r="O49" s="165"/>
      <c r="P49" s="165"/>
      <c r="Q49" s="165"/>
      <c r="R49" s="165"/>
      <c r="S49" s="165"/>
      <c r="T49" s="165"/>
      <c r="U49" s="165"/>
      <c r="V49" s="165"/>
      <c r="W49" s="165"/>
      <c r="X49" s="166"/>
      <c r="Y49" s="181"/>
      <c r="Z49" s="138"/>
      <c r="AA49" s="138"/>
      <c r="AB49" s="43" t="s">
        <v>28</v>
      </c>
      <c r="AC49" s="138"/>
      <c r="AD49" s="138"/>
      <c r="AE49" s="43" t="s">
        <v>29</v>
      </c>
      <c r="AF49" s="138"/>
      <c r="AG49" s="138"/>
      <c r="AH49" s="44" t="s">
        <v>30</v>
      </c>
      <c r="AI49" s="241"/>
      <c r="AJ49" s="242"/>
      <c r="AK49" s="242"/>
      <c r="AL49" s="242"/>
      <c r="AM49" s="242"/>
      <c r="AN49" s="242"/>
      <c r="AO49" s="242"/>
      <c r="AP49" s="242"/>
      <c r="AQ49" s="242"/>
      <c r="AR49" s="97" t="s">
        <v>33</v>
      </c>
      <c r="AS49" s="179" t="str">
        <f>IFERROR(IF($AT$128="","",$AT$128),"")</f>
        <v/>
      </c>
      <c r="AT49" s="180"/>
      <c r="AU49" s="180"/>
      <c r="AV49" s="180"/>
      <c r="AW49" s="180"/>
      <c r="AX49" s="180"/>
      <c r="AY49" s="180"/>
      <c r="AZ49" s="180"/>
      <c r="BA49" s="180"/>
      <c r="BB49" s="98" t="s">
        <v>33</v>
      </c>
    </row>
    <row r="50" spans="1:62" ht="15" customHeight="1" x14ac:dyDescent="0.2">
      <c r="A50" s="42"/>
      <c r="B50" s="103" t="s">
        <v>84</v>
      </c>
      <c r="C50" s="165" t="s">
        <v>168</v>
      </c>
      <c r="D50" s="165"/>
      <c r="E50" s="165"/>
      <c r="F50" s="165"/>
      <c r="G50" s="165"/>
      <c r="H50" s="165"/>
      <c r="I50" s="165"/>
      <c r="J50" s="165"/>
      <c r="K50" s="165"/>
      <c r="L50" s="165"/>
      <c r="M50" s="165"/>
      <c r="N50" s="165"/>
      <c r="O50" s="165"/>
      <c r="P50" s="165"/>
      <c r="Q50" s="165"/>
      <c r="R50" s="165"/>
      <c r="S50" s="165"/>
      <c r="T50" s="165"/>
      <c r="U50" s="165"/>
      <c r="V50" s="165"/>
      <c r="W50" s="165"/>
      <c r="X50" s="166"/>
      <c r="Y50" s="181"/>
      <c r="Z50" s="138"/>
      <c r="AA50" s="138"/>
      <c r="AB50" s="43" t="s">
        <v>28</v>
      </c>
      <c r="AC50" s="138"/>
      <c r="AD50" s="138"/>
      <c r="AE50" s="43" t="s">
        <v>29</v>
      </c>
      <c r="AF50" s="138"/>
      <c r="AG50" s="138"/>
      <c r="AH50" s="44" t="s">
        <v>30</v>
      </c>
      <c r="AI50" s="241"/>
      <c r="AJ50" s="242"/>
      <c r="AK50" s="242"/>
      <c r="AL50" s="242"/>
      <c r="AM50" s="242"/>
      <c r="AN50" s="242"/>
      <c r="AO50" s="242"/>
      <c r="AP50" s="242"/>
      <c r="AQ50" s="242"/>
      <c r="AR50" s="97" t="s">
        <v>33</v>
      </c>
      <c r="AS50" s="179" t="str">
        <f>IFERROR(IF($AT$141="","",$AT$141),"")</f>
        <v/>
      </c>
      <c r="AT50" s="180"/>
      <c r="AU50" s="180"/>
      <c r="AV50" s="180"/>
      <c r="AW50" s="180"/>
      <c r="AX50" s="180"/>
      <c r="AY50" s="180"/>
      <c r="AZ50" s="180"/>
      <c r="BA50" s="180"/>
      <c r="BB50" s="98" t="s">
        <v>33</v>
      </c>
    </row>
    <row r="51" spans="1:62" ht="15" customHeight="1" x14ac:dyDescent="0.2">
      <c r="A51" s="42"/>
      <c r="B51" s="103" t="s">
        <v>84</v>
      </c>
      <c r="C51" s="165" t="s">
        <v>169</v>
      </c>
      <c r="D51" s="165"/>
      <c r="E51" s="165"/>
      <c r="F51" s="165"/>
      <c r="G51" s="165"/>
      <c r="H51" s="165"/>
      <c r="I51" s="165"/>
      <c r="J51" s="165"/>
      <c r="K51" s="165"/>
      <c r="L51" s="165"/>
      <c r="M51" s="165"/>
      <c r="N51" s="165"/>
      <c r="O51" s="165"/>
      <c r="P51" s="165"/>
      <c r="Q51" s="165"/>
      <c r="R51" s="165"/>
      <c r="S51" s="165"/>
      <c r="T51" s="165"/>
      <c r="U51" s="165"/>
      <c r="V51" s="165"/>
      <c r="W51" s="165"/>
      <c r="X51" s="166"/>
      <c r="Y51" s="181"/>
      <c r="Z51" s="138"/>
      <c r="AA51" s="138"/>
      <c r="AB51" s="43" t="s">
        <v>28</v>
      </c>
      <c r="AC51" s="138"/>
      <c r="AD51" s="138"/>
      <c r="AE51" s="43" t="s">
        <v>29</v>
      </c>
      <c r="AF51" s="138"/>
      <c r="AG51" s="138"/>
      <c r="AH51" s="44" t="s">
        <v>30</v>
      </c>
      <c r="AI51" s="241"/>
      <c r="AJ51" s="242"/>
      <c r="AK51" s="242"/>
      <c r="AL51" s="242"/>
      <c r="AM51" s="242"/>
      <c r="AN51" s="242"/>
      <c r="AO51" s="242"/>
      <c r="AP51" s="242"/>
      <c r="AQ51" s="242"/>
      <c r="AR51" s="97" t="s">
        <v>33</v>
      </c>
      <c r="AS51" s="179" t="str">
        <f>IFERROR(IF($AT$155="","",$AT$155),"")</f>
        <v/>
      </c>
      <c r="AT51" s="180"/>
      <c r="AU51" s="180"/>
      <c r="AV51" s="180"/>
      <c r="AW51" s="180"/>
      <c r="AX51" s="180"/>
      <c r="AY51" s="180"/>
      <c r="AZ51" s="180"/>
      <c r="BA51" s="180"/>
      <c r="BB51" s="98" t="s">
        <v>33</v>
      </c>
    </row>
    <row r="52" spans="1:62" ht="15" customHeight="1" x14ac:dyDescent="0.2">
      <c r="A52" s="42"/>
      <c r="B52" s="103" t="s">
        <v>84</v>
      </c>
      <c r="C52" s="165" t="s">
        <v>170</v>
      </c>
      <c r="D52" s="165"/>
      <c r="E52" s="165"/>
      <c r="F52" s="165"/>
      <c r="G52" s="165"/>
      <c r="H52" s="165"/>
      <c r="I52" s="165"/>
      <c r="J52" s="165"/>
      <c r="K52" s="165"/>
      <c r="L52" s="165"/>
      <c r="M52" s="165"/>
      <c r="N52" s="165"/>
      <c r="O52" s="165"/>
      <c r="P52" s="165"/>
      <c r="Q52" s="165"/>
      <c r="R52" s="165"/>
      <c r="S52" s="165"/>
      <c r="T52" s="165"/>
      <c r="U52" s="165"/>
      <c r="V52" s="165"/>
      <c r="W52" s="165"/>
      <c r="X52" s="166"/>
      <c r="Y52" s="181"/>
      <c r="Z52" s="138"/>
      <c r="AA52" s="138"/>
      <c r="AB52" s="43" t="s">
        <v>28</v>
      </c>
      <c r="AC52" s="138"/>
      <c r="AD52" s="138"/>
      <c r="AE52" s="43" t="s">
        <v>29</v>
      </c>
      <c r="AF52" s="138"/>
      <c r="AG52" s="138"/>
      <c r="AH52" s="44" t="s">
        <v>30</v>
      </c>
      <c r="AI52" s="241"/>
      <c r="AJ52" s="242"/>
      <c r="AK52" s="242"/>
      <c r="AL52" s="242"/>
      <c r="AM52" s="242"/>
      <c r="AN52" s="242"/>
      <c r="AO52" s="242"/>
      <c r="AP52" s="242"/>
      <c r="AQ52" s="242"/>
      <c r="AR52" s="97" t="s">
        <v>33</v>
      </c>
      <c r="AS52" s="179" t="str">
        <f>IFERROR(IF($AT$168="","",$AT$168),"")</f>
        <v/>
      </c>
      <c r="AT52" s="180"/>
      <c r="AU52" s="180"/>
      <c r="AV52" s="180"/>
      <c r="AW52" s="180"/>
      <c r="AX52" s="180"/>
      <c r="AY52" s="180"/>
      <c r="AZ52" s="180"/>
      <c r="BA52" s="180"/>
      <c r="BB52" s="98" t="s">
        <v>33</v>
      </c>
    </row>
    <row r="53" spans="1:62" ht="15" customHeight="1" x14ac:dyDescent="0.2">
      <c r="A53" s="42"/>
      <c r="B53" s="103" t="s">
        <v>84</v>
      </c>
      <c r="C53" s="165" t="s">
        <v>171</v>
      </c>
      <c r="D53" s="165"/>
      <c r="E53" s="165"/>
      <c r="F53" s="165"/>
      <c r="G53" s="165"/>
      <c r="H53" s="165"/>
      <c r="I53" s="165"/>
      <c r="J53" s="165"/>
      <c r="K53" s="165"/>
      <c r="L53" s="165"/>
      <c r="M53" s="165"/>
      <c r="N53" s="165"/>
      <c r="O53" s="165"/>
      <c r="P53" s="165"/>
      <c r="Q53" s="165"/>
      <c r="R53" s="165"/>
      <c r="S53" s="165"/>
      <c r="T53" s="165"/>
      <c r="U53" s="165"/>
      <c r="V53" s="165"/>
      <c r="W53" s="165"/>
      <c r="X53" s="166"/>
      <c r="Y53" s="181"/>
      <c r="Z53" s="138"/>
      <c r="AA53" s="138"/>
      <c r="AB53" s="43" t="s">
        <v>28</v>
      </c>
      <c r="AC53" s="138"/>
      <c r="AD53" s="138"/>
      <c r="AE53" s="43" t="s">
        <v>29</v>
      </c>
      <c r="AF53" s="138"/>
      <c r="AG53" s="138"/>
      <c r="AH53" s="44" t="s">
        <v>30</v>
      </c>
      <c r="AI53" s="241"/>
      <c r="AJ53" s="242"/>
      <c r="AK53" s="242"/>
      <c r="AL53" s="242"/>
      <c r="AM53" s="242"/>
      <c r="AN53" s="242"/>
      <c r="AO53" s="242"/>
      <c r="AP53" s="242"/>
      <c r="AQ53" s="242"/>
      <c r="AR53" s="97" t="s">
        <v>33</v>
      </c>
      <c r="AS53" s="179" t="str">
        <f>IFERROR(IF($AT$185="","",$AT$185),"")</f>
        <v/>
      </c>
      <c r="AT53" s="180"/>
      <c r="AU53" s="180"/>
      <c r="AV53" s="180"/>
      <c r="AW53" s="180"/>
      <c r="AX53" s="180"/>
      <c r="AY53" s="180"/>
      <c r="AZ53" s="180"/>
      <c r="BA53" s="180"/>
      <c r="BB53" s="98" t="s">
        <v>33</v>
      </c>
    </row>
    <row r="54" spans="1:62" ht="15" customHeight="1" x14ac:dyDescent="0.2">
      <c r="A54" s="21"/>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12" t="s">
        <v>34</v>
      </c>
      <c r="AS54" s="179" t="str">
        <f>IF(COUNT($AS$44:$BA$53)=0,"",SUM(AS44:BA53))</f>
        <v/>
      </c>
      <c r="AT54" s="180"/>
      <c r="AU54" s="180"/>
      <c r="AV54" s="180"/>
      <c r="AW54" s="180"/>
      <c r="AX54" s="180"/>
      <c r="AY54" s="180"/>
      <c r="AZ54" s="180"/>
      <c r="BA54" s="180"/>
      <c r="BB54" s="98" t="s">
        <v>33</v>
      </c>
    </row>
    <row r="55" spans="1:62" s="40" customFormat="1" ht="15" customHeight="1"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D55" s="41"/>
    </row>
    <row r="56" spans="1:62" s="40" customFormat="1" ht="15" customHeight="1" x14ac:dyDescent="0.2">
      <c r="A56" s="102" t="s">
        <v>84</v>
      </c>
      <c r="B56" s="45" t="s">
        <v>172</v>
      </c>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46"/>
      <c r="BE56" s="21"/>
      <c r="BF56" s="21"/>
      <c r="BG56" s="21"/>
      <c r="BH56" s="21"/>
      <c r="BI56" s="21"/>
      <c r="BJ56" s="21"/>
    </row>
    <row r="57" spans="1:62" ht="15" customHeight="1" x14ac:dyDescent="0.2">
      <c r="A57" s="47" t="s">
        <v>96</v>
      </c>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104" t="s">
        <v>84</v>
      </c>
      <c r="AD57" s="36" t="s">
        <v>173</v>
      </c>
      <c r="AE57" s="48"/>
      <c r="AF57" s="48"/>
      <c r="AG57" s="48"/>
      <c r="AH57" s="104" t="s">
        <v>84</v>
      </c>
      <c r="AI57" s="36" t="s">
        <v>174</v>
      </c>
      <c r="AJ57" s="36"/>
      <c r="AK57" s="36"/>
      <c r="AL57" s="36"/>
      <c r="AM57" s="36"/>
      <c r="AN57" s="36"/>
      <c r="AO57" s="36"/>
      <c r="AP57" s="36"/>
      <c r="AQ57" s="36"/>
      <c r="AR57" s="36"/>
      <c r="AS57" s="36"/>
      <c r="AT57" s="49" t="s">
        <v>65</v>
      </c>
      <c r="AU57" s="138"/>
      <c r="AV57" s="138"/>
      <c r="AW57" s="138"/>
      <c r="AX57" s="43" t="s">
        <v>0</v>
      </c>
      <c r="AY57" s="138"/>
      <c r="AZ57" s="138"/>
      <c r="BA57" s="50" t="s">
        <v>3</v>
      </c>
      <c r="BB57" s="51" t="s">
        <v>93</v>
      </c>
    </row>
    <row r="58" spans="1:62" ht="15" customHeight="1" x14ac:dyDescent="0.2">
      <c r="A58" s="16" t="s">
        <v>35</v>
      </c>
      <c r="B58" s="52"/>
      <c r="C58" s="52"/>
      <c r="D58" s="52"/>
      <c r="E58" s="52"/>
      <c r="F58" s="52"/>
      <c r="G58" s="52"/>
      <c r="H58" s="52"/>
      <c r="I58" s="52"/>
      <c r="J58" s="53"/>
      <c r="K58" s="167" t="s">
        <v>37</v>
      </c>
      <c r="L58" s="168"/>
      <c r="M58" s="171"/>
      <c r="N58" s="171"/>
      <c r="O58" s="171"/>
      <c r="P58" s="171"/>
      <c r="Q58" s="171"/>
      <c r="R58" s="171"/>
      <c r="S58" s="171"/>
      <c r="T58" s="171"/>
      <c r="U58" s="171"/>
      <c r="V58" s="171"/>
      <c r="W58" s="171"/>
      <c r="X58" s="172"/>
      <c r="Y58" s="16" t="s">
        <v>40</v>
      </c>
      <c r="Z58" s="17"/>
      <c r="AA58" s="17"/>
      <c r="AB58" s="17"/>
      <c r="AC58" s="17"/>
      <c r="AD58" s="17"/>
      <c r="AE58" s="18"/>
      <c r="AF58" s="167" t="s">
        <v>37</v>
      </c>
      <c r="AG58" s="168"/>
      <c r="AH58" s="171"/>
      <c r="AI58" s="171"/>
      <c r="AJ58" s="171"/>
      <c r="AK58" s="171"/>
      <c r="AL58" s="171"/>
      <c r="AM58" s="171"/>
      <c r="AN58" s="171"/>
      <c r="AO58" s="171"/>
      <c r="AP58" s="171"/>
      <c r="AQ58" s="171"/>
      <c r="AR58" s="171"/>
      <c r="AS58" s="171"/>
      <c r="AT58" s="171"/>
      <c r="AU58" s="171"/>
      <c r="AV58" s="171"/>
      <c r="AW58" s="171"/>
      <c r="AX58" s="171"/>
      <c r="AY58" s="171"/>
      <c r="AZ58" s="171"/>
      <c r="BA58" s="171"/>
      <c r="BB58" s="172"/>
    </row>
    <row r="59" spans="1:62" ht="15" customHeight="1" x14ac:dyDescent="0.2">
      <c r="A59" s="19" t="s">
        <v>36</v>
      </c>
      <c r="B59" s="54"/>
      <c r="C59" s="54"/>
      <c r="D59" s="54"/>
      <c r="E59" s="54"/>
      <c r="F59" s="54"/>
      <c r="G59" s="54"/>
      <c r="H59" s="54"/>
      <c r="I59" s="54"/>
      <c r="J59" s="55"/>
      <c r="K59" s="169" t="s">
        <v>38</v>
      </c>
      <c r="L59" s="170"/>
      <c r="M59" s="173"/>
      <c r="N59" s="173"/>
      <c r="O59" s="173"/>
      <c r="P59" s="173"/>
      <c r="Q59" s="173"/>
      <c r="R59" s="173"/>
      <c r="S59" s="173"/>
      <c r="T59" s="173"/>
      <c r="U59" s="173"/>
      <c r="V59" s="173"/>
      <c r="W59" s="173"/>
      <c r="X59" s="174"/>
      <c r="Y59" s="19"/>
      <c r="Z59" s="21"/>
      <c r="AA59" s="21"/>
      <c r="AB59" s="21"/>
      <c r="AC59" s="21"/>
      <c r="AD59" s="21"/>
      <c r="AE59" s="22"/>
      <c r="AF59" s="175" t="s">
        <v>38</v>
      </c>
      <c r="AG59" s="176"/>
      <c r="AH59" s="177"/>
      <c r="AI59" s="177"/>
      <c r="AJ59" s="177"/>
      <c r="AK59" s="177"/>
      <c r="AL59" s="177"/>
      <c r="AM59" s="177"/>
      <c r="AN59" s="177"/>
      <c r="AO59" s="177"/>
      <c r="AP59" s="177"/>
      <c r="AQ59" s="177"/>
      <c r="AR59" s="177"/>
      <c r="AS59" s="177"/>
      <c r="AT59" s="177"/>
      <c r="AU59" s="177"/>
      <c r="AV59" s="177"/>
      <c r="AW59" s="177"/>
      <c r="AX59" s="177"/>
      <c r="AY59" s="177"/>
      <c r="AZ59" s="177"/>
      <c r="BA59" s="177"/>
      <c r="BB59" s="178"/>
    </row>
    <row r="60" spans="1:62" ht="15" customHeight="1" x14ac:dyDescent="0.2">
      <c r="A60" s="19"/>
      <c r="B60" s="54"/>
      <c r="C60" s="54"/>
      <c r="D60" s="54"/>
      <c r="E60" s="54"/>
      <c r="F60" s="54"/>
      <c r="G60" s="54"/>
      <c r="H60" s="54"/>
      <c r="I60" s="54"/>
      <c r="J60" s="55"/>
      <c r="K60" s="134" t="s">
        <v>39</v>
      </c>
      <c r="L60" s="110"/>
      <c r="M60" s="131"/>
      <c r="N60" s="131"/>
      <c r="O60" s="131"/>
      <c r="P60" s="131"/>
      <c r="Q60" s="131"/>
      <c r="R60" s="131"/>
      <c r="S60" s="131"/>
      <c r="T60" s="131"/>
      <c r="U60" s="131"/>
      <c r="V60" s="131"/>
      <c r="W60" s="131"/>
      <c r="X60" s="243"/>
      <c r="Y60" s="19"/>
      <c r="Z60" s="21"/>
      <c r="AA60" s="21"/>
      <c r="AB60" s="21"/>
      <c r="AC60" s="21"/>
      <c r="AD60" s="21"/>
      <c r="AE60" s="22"/>
      <c r="AF60" s="244" t="s">
        <v>39</v>
      </c>
      <c r="AG60" s="245"/>
      <c r="AH60" s="105"/>
      <c r="AI60" s="105"/>
      <c r="AJ60" s="105"/>
      <c r="AK60" s="105"/>
      <c r="AL60" s="105"/>
      <c r="AM60" s="105"/>
      <c r="AN60" s="105"/>
      <c r="AO60" s="105"/>
      <c r="AP60" s="105"/>
      <c r="AQ60" s="105"/>
      <c r="AR60" s="105"/>
      <c r="AS60" s="105"/>
      <c r="AT60" s="105"/>
      <c r="AU60" s="105"/>
      <c r="AV60" s="105"/>
      <c r="AW60" s="105"/>
      <c r="AX60" s="105"/>
      <c r="AY60" s="105"/>
      <c r="AZ60" s="105"/>
      <c r="BA60" s="105"/>
      <c r="BB60" s="106"/>
    </row>
    <row r="61" spans="1:62" ht="15" customHeight="1" x14ac:dyDescent="0.2">
      <c r="A61" s="16" t="s">
        <v>41</v>
      </c>
      <c r="B61" s="17"/>
      <c r="C61" s="17"/>
      <c r="D61" s="17"/>
      <c r="E61" s="17"/>
      <c r="F61" s="17"/>
      <c r="G61" s="17"/>
      <c r="H61" s="17"/>
      <c r="I61" s="17"/>
      <c r="J61" s="18"/>
      <c r="K61" s="167" t="s">
        <v>37</v>
      </c>
      <c r="L61" s="168"/>
      <c r="M61" s="56" t="s">
        <v>92</v>
      </c>
      <c r="N61" s="254"/>
      <c r="O61" s="254"/>
      <c r="P61" s="254"/>
      <c r="Q61" s="254"/>
      <c r="R61" s="57" t="s">
        <v>93</v>
      </c>
      <c r="S61" s="58" t="s">
        <v>43</v>
      </c>
      <c r="T61" s="255" t="s">
        <v>44</v>
      </c>
      <c r="U61" s="255"/>
      <c r="V61" s="56" t="s">
        <v>92</v>
      </c>
      <c r="W61" s="254"/>
      <c r="X61" s="254"/>
      <c r="Y61" s="254"/>
      <c r="Z61" s="57" t="s">
        <v>93</v>
      </c>
      <c r="AA61" s="58" t="s">
        <v>45</v>
      </c>
      <c r="AB61" s="246" t="s">
        <v>46</v>
      </c>
      <c r="AC61" s="246"/>
      <c r="AD61" s="56" t="s">
        <v>92</v>
      </c>
      <c r="AE61" s="253" t="str">
        <f>IF(COUNT(N61,W61)=0,"",N61*W61)</f>
        <v/>
      </c>
      <c r="AF61" s="253"/>
      <c r="AG61" s="253"/>
      <c r="AH61" s="253"/>
      <c r="AI61" s="253"/>
      <c r="AJ61" s="57" t="s">
        <v>93</v>
      </c>
      <c r="AK61" s="58" t="s">
        <v>43</v>
      </c>
      <c r="AL61" s="17"/>
      <c r="AM61" s="17"/>
      <c r="AN61" s="247" t="s">
        <v>175</v>
      </c>
      <c r="AO61" s="247"/>
      <c r="AP61" s="247"/>
      <c r="AQ61" s="247"/>
      <c r="AR61" s="247"/>
      <c r="AS61" s="247"/>
      <c r="AT61" s="247"/>
      <c r="AU61" s="247"/>
      <c r="AV61" s="247"/>
      <c r="AW61" s="247"/>
      <c r="AX61" s="247"/>
      <c r="AY61" s="247"/>
      <c r="AZ61" s="247"/>
      <c r="BA61" s="247"/>
      <c r="BB61" s="248"/>
    </row>
    <row r="62" spans="1:62" ht="15" customHeight="1" x14ac:dyDescent="0.2">
      <c r="A62" s="19" t="s">
        <v>42</v>
      </c>
      <c r="B62" s="21"/>
      <c r="C62" s="21"/>
      <c r="D62" s="21"/>
      <c r="E62" s="21"/>
      <c r="F62" s="21"/>
      <c r="G62" s="21"/>
      <c r="H62" s="21"/>
      <c r="I62" s="21"/>
      <c r="J62" s="22"/>
      <c r="K62" s="169" t="s">
        <v>38</v>
      </c>
      <c r="L62" s="170"/>
      <c r="M62" s="59" t="s">
        <v>92</v>
      </c>
      <c r="N62" s="256"/>
      <c r="O62" s="256"/>
      <c r="P62" s="256"/>
      <c r="Q62" s="256"/>
      <c r="R62" s="60" t="s">
        <v>93</v>
      </c>
      <c r="S62" s="61" t="s">
        <v>43</v>
      </c>
      <c r="T62" s="257" t="s">
        <v>44</v>
      </c>
      <c r="U62" s="257"/>
      <c r="V62" s="59" t="s">
        <v>92</v>
      </c>
      <c r="W62" s="256"/>
      <c r="X62" s="256"/>
      <c r="Y62" s="256"/>
      <c r="Z62" s="60" t="s">
        <v>93</v>
      </c>
      <c r="AA62" s="61" t="s">
        <v>45</v>
      </c>
      <c r="AB62" s="258" t="s">
        <v>46</v>
      </c>
      <c r="AC62" s="258"/>
      <c r="AD62" s="59" t="s">
        <v>92</v>
      </c>
      <c r="AE62" s="259" t="str">
        <f>IF(COUNT(N62,W62)=0,"",N62*W62)</f>
        <v/>
      </c>
      <c r="AF62" s="259"/>
      <c r="AG62" s="259"/>
      <c r="AH62" s="259"/>
      <c r="AI62" s="259"/>
      <c r="AJ62" s="60" t="s">
        <v>93</v>
      </c>
      <c r="AK62" s="61" t="s">
        <v>43</v>
      </c>
      <c r="AL62" s="110" t="s">
        <v>47</v>
      </c>
      <c r="AM62" s="110"/>
      <c r="AN62" s="249"/>
      <c r="AO62" s="249"/>
      <c r="AP62" s="249"/>
      <c r="AQ62" s="249"/>
      <c r="AR62" s="249"/>
      <c r="AS62" s="249"/>
      <c r="AT62" s="249"/>
      <c r="AU62" s="249"/>
      <c r="AV62" s="249"/>
      <c r="AW62" s="249"/>
      <c r="AX62" s="249"/>
      <c r="AY62" s="249"/>
      <c r="AZ62" s="249"/>
      <c r="BA62" s="249"/>
      <c r="BB62" s="250"/>
    </row>
    <row r="63" spans="1:62" ht="15" customHeight="1" x14ac:dyDescent="0.2">
      <c r="A63" s="19"/>
      <c r="B63" s="21"/>
      <c r="C63" s="21"/>
      <c r="D63" s="21"/>
      <c r="E63" s="21"/>
      <c r="F63" s="21"/>
      <c r="G63" s="21"/>
      <c r="H63" s="21"/>
      <c r="I63" s="21"/>
      <c r="J63" s="22"/>
      <c r="K63" s="251" t="s">
        <v>39</v>
      </c>
      <c r="L63" s="252"/>
      <c r="M63" s="62" t="s">
        <v>92</v>
      </c>
      <c r="N63" s="117"/>
      <c r="O63" s="117"/>
      <c r="P63" s="117"/>
      <c r="Q63" s="117"/>
      <c r="R63" s="63" t="s">
        <v>93</v>
      </c>
      <c r="S63" s="64" t="s">
        <v>43</v>
      </c>
      <c r="T63" s="260" t="s">
        <v>44</v>
      </c>
      <c r="U63" s="260"/>
      <c r="V63" s="62" t="s">
        <v>92</v>
      </c>
      <c r="W63" s="117"/>
      <c r="X63" s="117"/>
      <c r="Y63" s="117"/>
      <c r="Z63" s="63" t="s">
        <v>93</v>
      </c>
      <c r="AA63" s="64" t="s">
        <v>45</v>
      </c>
      <c r="AB63" s="261" t="s">
        <v>46</v>
      </c>
      <c r="AC63" s="261"/>
      <c r="AD63" s="62" t="s">
        <v>92</v>
      </c>
      <c r="AE63" s="262" t="str">
        <f>IF(COUNT(N63,W63)=0,"",N63*W63)</f>
        <v/>
      </c>
      <c r="AF63" s="262"/>
      <c r="AG63" s="262"/>
      <c r="AH63" s="262"/>
      <c r="AI63" s="262"/>
      <c r="AJ63" s="63" t="s">
        <v>93</v>
      </c>
      <c r="AK63" s="64" t="s">
        <v>43</v>
      </c>
      <c r="AL63" s="33"/>
      <c r="AM63" s="33"/>
      <c r="AN63" s="157" t="str">
        <f>IF(COUNT(AE61:AI63)=0,"",ROUND(SUM(AE61:AI63)/1000,2))</f>
        <v/>
      </c>
      <c r="AO63" s="157"/>
      <c r="AP63" s="157"/>
      <c r="AQ63" s="157"/>
      <c r="AR63" s="157"/>
      <c r="AS63" s="65" t="s">
        <v>79</v>
      </c>
      <c r="AT63" s="33"/>
      <c r="AU63" s="33"/>
      <c r="AV63" s="33"/>
      <c r="AW63" s="33"/>
      <c r="AX63" s="33"/>
      <c r="AY63" s="33"/>
      <c r="AZ63" s="33"/>
      <c r="BA63" s="33"/>
      <c r="BB63" s="35"/>
    </row>
    <row r="64" spans="1:62" ht="15" customHeight="1" x14ac:dyDescent="0.2">
      <c r="A64" s="16" t="s">
        <v>48</v>
      </c>
      <c r="B64" s="17"/>
      <c r="C64" s="17"/>
      <c r="D64" s="17"/>
      <c r="E64" s="17"/>
      <c r="F64" s="17"/>
      <c r="G64" s="17"/>
      <c r="H64" s="17"/>
      <c r="I64" s="17"/>
      <c r="J64" s="17"/>
      <c r="K64" s="21"/>
      <c r="L64" s="21"/>
      <c r="M64" s="21"/>
      <c r="N64" s="21"/>
      <c r="O64" s="21"/>
      <c r="P64" s="21"/>
      <c r="Q64" s="21"/>
      <c r="R64" s="21"/>
      <c r="S64" s="21"/>
      <c r="T64" s="21"/>
      <c r="U64" s="21"/>
      <c r="V64" s="21"/>
      <c r="W64" s="21"/>
      <c r="X64" s="21"/>
      <c r="Y64" s="21"/>
      <c r="Z64" s="21"/>
      <c r="AA64" s="21"/>
      <c r="AB64" s="102" t="s">
        <v>84</v>
      </c>
      <c r="AC64" s="21" t="s">
        <v>176</v>
      </c>
      <c r="AD64" s="21"/>
      <c r="AE64" s="21"/>
      <c r="AF64" s="21"/>
      <c r="AG64" s="21"/>
      <c r="AH64" s="21"/>
      <c r="AI64" s="21"/>
      <c r="AJ64" s="21"/>
      <c r="AK64" s="21"/>
      <c r="AL64" s="102" t="s">
        <v>84</v>
      </c>
      <c r="AM64" s="66" t="s">
        <v>177</v>
      </c>
      <c r="AN64" s="21"/>
      <c r="AO64" s="21"/>
      <c r="AP64" s="21"/>
      <c r="AQ64" s="21"/>
      <c r="AR64" s="21"/>
      <c r="AS64" s="21"/>
      <c r="AT64" s="21"/>
      <c r="AU64" s="21"/>
      <c r="AV64" s="21"/>
      <c r="AW64" s="21"/>
      <c r="AX64" s="21"/>
      <c r="AY64" s="21"/>
      <c r="AZ64" s="21"/>
      <c r="BA64" s="21"/>
      <c r="BB64" s="22"/>
    </row>
    <row r="65" spans="1:56" ht="15" customHeight="1" x14ac:dyDescent="0.2">
      <c r="A65" s="19"/>
      <c r="B65" s="21"/>
      <c r="C65" s="130" t="s">
        <v>49</v>
      </c>
      <c r="D65" s="130"/>
      <c r="E65" s="130"/>
      <c r="F65" s="130"/>
      <c r="G65" s="39" t="s">
        <v>50</v>
      </c>
      <c r="H65" s="131"/>
      <c r="I65" s="131"/>
      <c r="J65" s="131"/>
      <c r="K65" s="131"/>
      <c r="L65" s="131"/>
      <c r="M65" s="131"/>
      <c r="N65" s="131"/>
      <c r="O65" s="131"/>
      <c r="P65" s="20" t="s">
        <v>51</v>
      </c>
      <c r="Q65" s="21"/>
      <c r="R65" s="130" t="s">
        <v>52</v>
      </c>
      <c r="S65" s="130"/>
      <c r="T65" s="130"/>
      <c r="U65" s="130"/>
      <c r="V65" s="130"/>
      <c r="W65" s="39" t="s">
        <v>53</v>
      </c>
      <c r="X65" s="131"/>
      <c r="Y65" s="131"/>
      <c r="Z65" s="131"/>
      <c r="AA65" s="131"/>
      <c r="AB65" s="131"/>
      <c r="AC65" s="131"/>
      <c r="AD65" s="131"/>
      <c r="AE65" s="131"/>
      <c r="AF65" s="131"/>
      <c r="AG65" s="131"/>
      <c r="AH65" s="131"/>
      <c r="AI65" s="131"/>
      <c r="AJ65" s="131"/>
      <c r="AK65" s="131"/>
      <c r="AL65" s="20" t="s">
        <v>54</v>
      </c>
      <c r="AM65" s="21"/>
      <c r="AN65" s="110" t="s">
        <v>56</v>
      </c>
      <c r="AO65" s="110"/>
      <c r="AP65" s="110"/>
      <c r="AQ65" s="110"/>
      <c r="AR65" s="110"/>
      <c r="AS65" s="67" t="s">
        <v>92</v>
      </c>
      <c r="AT65" s="132"/>
      <c r="AU65" s="132"/>
      <c r="AV65" s="132"/>
      <c r="AW65" s="132"/>
      <c r="AX65" s="132"/>
      <c r="AY65" s="132"/>
      <c r="AZ65" s="132"/>
      <c r="BA65" s="68" t="s">
        <v>55</v>
      </c>
      <c r="BB65" s="69" t="s">
        <v>93</v>
      </c>
    </row>
    <row r="66" spans="1:56" ht="15" customHeight="1" x14ac:dyDescent="0.2">
      <c r="A66" s="1"/>
      <c r="B66" s="33"/>
      <c r="C66" s="115" t="s">
        <v>49</v>
      </c>
      <c r="D66" s="115"/>
      <c r="E66" s="115"/>
      <c r="F66" s="115"/>
      <c r="G66" s="70" t="s">
        <v>50</v>
      </c>
      <c r="H66" s="116"/>
      <c r="I66" s="116"/>
      <c r="J66" s="116"/>
      <c r="K66" s="116"/>
      <c r="L66" s="116"/>
      <c r="M66" s="116"/>
      <c r="N66" s="116"/>
      <c r="O66" s="116"/>
      <c r="P66" s="38" t="s">
        <v>51</v>
      </c>
      <c r="Q66" s="33"/>
      <c r="R66" s="115" t="s">
        <v>52</v>
      </c>
      <c r="S66" s="115"/>
      <c r="T66" s="115"/>
      <c r="U66" s="115"/>
      <c r="V66" s="115"/>
      <c r="W66" s="70" t="s">
        <v>53</v>
      </c>
      <c r="X66" s="116"/>
      <c r="Y66" s="116"/>
      <c r="Z66" s="116"/>
      <c r="AA66" s="116"/>
      <c r="AB66" s="116"/>
      <c r="AC66" s="116"/>
      <c r="AD66" s="116"/>
      <c r="AE66" s="116"/>
      <c r="AF66" s="116"/>
      <c r="AG66" s="116"/>
      <c r="AH66" s="116"/>
      <c r="AI66" s="116"/>
      <c r="AJ66" s="116"/>
      <c r="AK66" s="116"/>
      <c r="AL66" s="38" t="s">
        <v>54</v>
      </c>
      <c r="AM66" s="33"/>
      <c r="AN66" s="112" t="s">
        <v>56</v>
      </c>
      <c r="AO66" s="112"/>
      <c r="AP66" s="112"/>
      <c r="AQ66" s="112"/>
      <c r="AR66" s="112"/>
      <c r="AS66" s="62" t="s">
        <v>92</v>
      </c>
      <c r="AT66" s="117"/>
      <c r="AU66" s="117"/>
      <c r="AV66" s="117"/>
      <c r="AW66" s="117"/>
      <c r="AX66" s="117"/>
      <c r="AY66" s="117"/>
      <c r="AZ66" s="117"/>
      <c r="BA66" s="64" t="s">
        <v>55</v>
      </c>
      <c r="BB66" s="71" t="s">
        <v>93</v>
      </c>
    </row>
    <row r="67" spans="1:56" ht="15" customHeight="1" x14ac:dyDescent="0.2">
      <c r="A67" s="107" t="s">
        <v>80</v>
      </c>
      <c r="B67" s="108"/>
      <c r="C67" s="108"/>
      <c r="D67" s="133"/>
      <c r="E67" s="17" t="s">
        <v>119</v>
      </c>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72" t="s">
        <v>92</v>
      </c>
      <c r="AT67" s="113" t="str">
        <f>IF($AN$63="","",IF($AN$63&lt;=5,$AN$63*70000,350000))</f>
        <v/>
      </c>
      <c r="AU67" s="113"/>
      <c r="AV67" s="113"/>
      <c r="AW67" s="113"/>
      <c r="AX67" s="113"/>
      <c r="AY67" s="113"/>
      <c r="AZ67" s="113"/>
      <c r="BA67" s="73" t="s">
        <v>33</v>
      </c>
      <c r="BB67" s="74" t="s">
        <v>93</v>
      </c>
    </row>
    <row r="68" spans="1:56" ht="15" customHeight="1" x14ac:dyDescent="0.2">
      <c r="A68" s="134"/>
      <c r="B68" s="110"/>
      <c r="C68" s="110"/>
      <c r="D68" s="135"/>
      <c r="E68" s="21" t="s">
        <v>178</v>
      </c>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67" t="s">
        <v>92</v>
      </c>
      <c r="AT68" s="158" t="str">
        <f>IF($AI$44="","",MAX(($AI$44-SUM($AT$65:$AZ$66)),0))</f>
        <v/>
      </c>
      <c r="AU68" s="158"/>
      <c r="AV68" s="158"/>
      <c r="AW68" s="158"/>
      <c r="AX68" s="158"/>
      <c r="AY68" s="158"/>
      <c r="AZ68" s="158"/>
      <c r="BA68" s="68" t="s">
        <v>33</v>
      </c>
      <c r="BB68" s="69" t="s">
        <v>93</v>
      </c>
    </row>
    <row r="69" spans="1:56" ht="15" customHeight="1" x14ac:dyDescent="0.2">
      <c r="A69" s="136"/>
      <c r="B69" s="112"/>
      <c r="C69" s="112"/>
      <c r="D69" s="137"/>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70" t="s">
        <v>120</v>
      </c>
      <c r="AR69" s="33"/>
      <c r="AS69" s="62" t="s">
        <v>92</v>
      </c>
      <c r="AT69" s="114" t="str">
        <f>IF(AN63="","",ROUNDDOWN(MIN($AT$67,$AT$68,3500000),-3))</f>
        <v/>
      </c>
      <c r="AU69" s="114"/>
      <c r="AV69" s="114"/>
      <c r="AW69" s="114"/>
      <c r="AX69" s="114"/>
      <c r="AY69" s="114"/>
      <c r="AZ69" s="114"/>
      <c r="BA69" s="64" t="s">
        <v>33</v>
      </c>
      <c r="BB69" s="71" t="s">
        <v>93</v>
      </c>
    </row>
    <row r="70" spans="1:56" s="40" customFormat="1" ht="15" customHeight="1"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c r="AY70" s="21"/>
      <c r="AZ70" s="21"/>
      <c r="BA70" s="21"/>
      <c r="BB70" s="21"/>
      <c r="BD70" s="41"/>
    </row>
    <row r="71" spans="1:56" s="40" customFormat="1" ht="15" customHeight="1" x14ac:dyDescent="0.2">
      <c r="A71" s="102" t="s">
        <v>209</v>
      </c>
      <c r="B71" s="45" t="s">
        <v>179</v>
      </c>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c r="BD71" s="41"/>
    </row>
    <row r="72" spans="1:56" s="40" customFormat="1" ht="15" customHeight="1" x14ac:dyDescent="0.2">
      <c r="A72" s="16" t="s">
        <v>6</v>
      </c>
      <c r="B72" s="17"/>
      <c r="C72" s="17"/>
      <c r="D72" s="17"/>
      <c r="E72" s="17"/>
      <c r="F72" s="17"/>
      <c r="G72" s="17"/>
      <c r="H72" s="17"/>
      <c r="I72" s="17"/>
      <c r="J72" s="17"/>
      <c r="K72" s="17"/>
      <c r="L72" s="17"/>
      <c r="M72" s="17"/>
      <c r="N72" s="17"/>
      <c r="O72" s="17"/>
      <c r="P72" s="17"/>
      <c r="Q72" s="17"/>
      <c r="R72" s="17"/>
      <c r="S72" s="28" t="s">
        <v>92</v>
      </c>
      <c r="T72" s="160"/>
      <c r="U72" s="160"/>
      <c r="V72" s="160"/>
      <c r="W72" s="30" t="s">
        <v>0</v>
      </c>
      <c r="X72" s="160"/>
      <c r="Y72" s="160"/>
      <c r="Z72" s="73" t="s">
        <v>3</v>
      </c>
      <c r="AA72" s="29" t="s">
        <v>93</v>
      </c>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8"/>
      <c r="BD72" s="41"/>
    </row>
    <row r="73" spans="1:56" ht="15" customHeight="1" x14ac:dyDescent="0.2">
      <c r="A73" s="16" t="s">
        <v>35</v>
      </c>
      <c r="B73" s="52"/>
      <c r="C73" s="52"/>
      <c r="D73" s="52"/>
      <c r="E73" s="52"/>
      <c r="F73" s="52"/>
      <c r="G73" s="52"/>
      <c r="H73" s="52"/>
      <c r="I73" s="52"/>
      <c r="J73" s="53"/>
      <c r="K73" s="118"/>
      <c r="L73" s="119"/>
      <c r="M73" s="119"/>
      <c r="N73" s="119"/>
      <c r="O73" s="119"/>
      <c r="P73" s="119"/>
      <c r="Q73" s="119"/>
      <c r="R73" s="119"/>
      <c r="S73" s="119"/>
      <c r="T73" s="119"/>
      <c r="U73" s="119"/>
      <c r="V73" s="119"/>
      <c r="W73" s="119"/>
      <c r="X73" s="120"/>
      <c r="Y73" s="16" t="s">
        <v>40</v>
      </c>
      <c r="Z73" s="17"/>
      <c r="AA73" s="17"/>
      <c r="AB73" s="17"/>
      <c r="AC73" s="17"/>
      <c r="AD73" s="17"/>
      <c r="AE73" s="18"/>
      <c r="AF73" s="161"/>
      <c r="AG73" s="156"/>
      <c r="AH73" s="156"/>
      <c r="AI73" s="156"/>
      <c r="AJ73" s="156"/>
      <c r="AK73" s="156"/>
      <c r="AL73" s="156"/>
      <c r="AM73" s="156"/>
      <c r="AN73" s="156"/>
      <c r="AO73" s="156"/>
      <c r="AP73" s="156"/>
      <c r="AQ73" s="156"/>
      <c r="AR73" s="156"/>
      <c r="AS73" s="156"/>
      <c r="AT73" s="156"/>
      <c r="AU73" s="156"/>
      <c r="AV73" s="156"/>
      <c r="AW73" s="156"/>
      <c r="AX73" s="156"/>
      <c r="AY73" s="156"/>
      <c r="AZ73" s="156"/>
      <c r="BA73" s="156"/>
      <c r="BB73" s="162"/>
    </row>
    <row r="74" spans="1:56" ht="15" customHeight="1" x14ac:dyDescent="0.2">
      <c r="A74" s="1" t="s">
        <v>36</v>
      </c>
      <c r="B74" s="2"/>
      <c r="C74" s="2"/>
      <c r="D74" s="2"/>
      <c r="E74" s="2"/>
      <c r="F74" s="2"/>
      <c r="G74" s="2"/>
      <c r="H74" s="2"/>
      <c r="I74" s="2"/>
      <c r="J74" s="3"/>
      <c r="K74" s="121"/>
      <c r="L74" s="122"/>
      <c r="M74" s="122"/>
      <c r="N74" s="122"/>
      <c r="O74" s="122"/>
      <c r="P74" s="122"/>
      <c r="Q74" s="122"/>
      <c r="R74" s="122"/>
      <c r="S74" s="122"/>
      <c r="T74" s="122"/>
      <c r="U74" s="122"/>
      <c r="V74" s="122"/>
      <c r="W74" s="122"/>
      <c r="X74" s="123"/>
      <c r="Y74" s="1"/>
      <c r="Z74" s="33"/>
      <c r="AA74" s="33"/>
      <c r="AB74" s="33"/>
      <c r="AC74" s="33"/>
      <c r="AD74" s="33"/>
      <c r="AE74" s="35"/>
      <c r="AF74" s="163"/>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64"/>
    </row>
    <row r="75" spans="1:56" ht="15" customHeight="1" x14ac:dyDescent="0.2">
      <c r="A75" s="16" t="s">
        <v>180</v>
      </c>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02" t="s">
        <v>84</v>
      </c>
      <c r="AC75" s="17" t="s">
        <v>176</v>
      </c>
      <c r="AD75" s="17"/>
      <c r="AE75" s="17"/>
      <c r="AF75" s="17"/>
      <c r="AG75" s="17"/>
      <c r="AH75" s="17"/>
      <c r="AI75" s="17"/>
      <c r="AJ75" s="17"/>
      <c r="AK75" s="17"/>
      <c r="AL75" s="102" t="s">
        <v>84</v>
      </c>
      <c r="AM75" s="75" t="s">
        <v>177</v>
      </c>
      <c r="AN75" s="17"/>
      <c r="AO75" s="17"/>
      <c r="AP75" s="17"/>
      <c r="AQ75" s="17"/>
      <c r="AR75" s="17"/>
      <c r="AS75" s="17"/>
      <c r="AT75" s="17"/>
      <c r="AU75" s="17"/>
      <c r="AV75" s="17"/>
      <c r="AW75" s="17"/>
      <c r="AX75" s="17"/>
      <c r="AY75" s="17"/>
      <c r="AZ75" s="17"/>
      <c r="BA75" s="17"/>
      <c r="BB75" s="18"/>
    </row>
    <row r="76" spans="1:56" ht="15" customHeight="1" x14ac:dyDescent="0.2">
      <c r="A76" s="19"/>
      <c r="B76" s="21"/>
      <c r="C76" s="130" t="s">
        <v>49</v>
      </c>
      <c r="D76" s="130"/>
      <c r="E76" s="130"/>
      <c r="F76" s="130"/>
      <c r="G76" s="39" t="s">
        <v>50</v>
      </c>
      <c r="H76" s="131"/>
      <c r="I76" s="131"/>
      <c r="J76" s="131"/>
      <c r="K76" s="131"/>
      <c r="L76" s="131"/>
      <c r="M76" s="131"/>
      <c r="N76" s="131"/>
      <c r="O76" s="131"/>
      <c r="P76" s="20" t="s">
        <v>51</v>
      </c>
      <c r="Q76" s="21"/>
      <c r="R76" s="130" t="s">
        <v>52</v>
      </c>
      <c r="S76" s="130"/>
      <c r="T76" s="130"/>
      <c r="U76" s="130"/>
      <c r="V76" s="130"/>
      <c r="W76" s="39" t="s">
        <v>53</v>
      </c>
      <c r="X76" s="131"/>
      <c r="Y76" s="131"/>
      <c r="Z76" s="131"/>
      <c r="AA76" s="131"/>
      <c r="AB76" s="131"/>
      <c r="AC76" s="131"/>
      <c r="AD76" s="131"/>
      <c r="AE76" s="131"/>
      <c r="AF76" s="131"/>
      <c r="AG76" s="131"/>
      <c r="AH76" s="131"/>
      <c r="AI76" s="131"/>
      <c r="AJ76" s="131"/>
      <c r="AK76" s="131"/>
      <c r="AL76" s="20" t="s">
        <v>54</v>
      </c>
      <c r="AM76" s="21"/>
      <c r="AN76" s="110" t="s">
        <v>56</v>
      </c>
      <c r="AO76" s="110"/>
      <c r="AP76" s="110"/>
      <c r="AQ76" s="110"/>
      <c r="AR76" s="110"/>
      <c r="AS76" s="39" t="s">
        <v>92</v>
      </c>
      <c r="AT76" s="132"/>
      <c r="AU76" s="132"/>
      <c r="AV76" s="132"/>
      <c r="AW76" s="132"/>
      <c r="AX76" s="132"/>
      <c r="AY76" s="132"/>
      <c r="AZ76" s="132"/>
      <c r="BA76" s="68" t="s">
        <v>55</v>
      </c>
      <c r="BB76" s="76" t="s">
        <v>93</v>
      </c>
    </row>
    <row r="77" spans="1:56" ht="15" customHeight="1" x14ac:dyDescent="0.2">
      <c r="A77" s="1"/>
      <c r="B77" s="33"/>
      <c r="C77" s="115" t="s">
        <v>49</v>
      </c>
      <c r="D77" s="115"/>
      <c r="E77" s="115"/>
      <c r="F77" s="115"/>
      <c r="G77" s="70" t="s">
        <v>50</v>
      </c>
      <c r="H77" s="116"/>
      <c r="I77" s="116"/>
      <c r="J77" s="116"/>
      <c r="K77" s="116"/>
      <c r="L77" s="116"/>
      <c r="M77" s="116"/>
      <c r="N77" s="116"/>
      <c r="O77" s="116"/>
      <c r="P77" s="38" t="s">
        <v>51</v>
      </c>
      <c r="Q77" s="33"/>
      <c r="R77" s="115" t="s">
        <v>52</v>
      </c>
      <c r="S77" s="115"/>
      <c r="T77" s="115"/>
      <c r="U77" s="115"/>
      <c r="V77" s="115"/>
      <c r="W77" s="70" t="s">
        <v>53</v>
      </c>
      <c r="X77" s="116"/>
      <c r="Y77" s="116"/>
      <c r="Z77" s="116"/>
      <c r="AA77" s="116"/>
      <c r="AB77" s="116"/>
      <c r="AC77" s="116"/>
      <c r="AD77" s="116"/>
      <c r="AE77" s="116"/>
      <c r="AF77" s="116"/>
      <c r="AG77" s="116"/>
      <c r="AH77" s="116"/>
      <c r="AI77" s="116"/>
      <c r="AJ77" s="116"/>
      <c r="AK77" s="116"/>
      <c r="AL77" s="38" t="s">
        <v>54</v>
      </c>
      <c r="AM77" s="33"/>
      <c r="AN77" s="112" t="s">
        <v>56</v>
      </c>
      <c r="AO77" s="112"/>
      <c r="AP77" s="112"/>
      <c r="AQ77" s="112"/>
      <c r="AR77" s="112"/>
      <c r="AS77" s="70" t="s">
        <v>92</v>
      </c>
      <c r="AT77" s="117"/>
      <c r="AU77" s="117"/>
      <c r="AV77" s="117"/>
      <c r="AW77" s="117"/>
      <c r="AX77" s="117"/>
      <c r="AY77" s="117"/>
      <c r="AZ77" s="117"/>
      <c r="BA77" s="64" t="s">
        <v>55</v>
      </c>
      <c r="BB77" s="77" t="s">
        <v>93</v>
      </c>
    </row>
    <row r="78" spans="1:56" ht="15" customHeight="1" x14ac:dyDescent="0.2">
      <c r="A78" s="107" t="s">
        <v>80</v>
      </c>
      <c r="B78" s="108"/>
      <c r="C78" s="108"/>
      <c r="D78" s="108"/>
      <c r="E78" s="16" t="s">
        <v>81</v>
      </c>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28"/>
      <c r="AR78" s="17"/>
      <c r="AS78" s="28" t="s">
        <v>92</v>
      </c>
      <c r="AT78" s="113" t="str">
        <f>IF($AI$45="","",$AI$45/4)</f>
        <v/>
      </c>
      <c r="AU78" s="113"/>
      <c r="AV78" s="113"/>
      <c r="AW78" s="113"/>
      <c r="AX78" s="113"/>
      <c r="AY78" s="113"/>
      <c r="AZ78" s="113"/>
      <c r="BA78" s="73" t="s">
        <v>33</v>
      </c>
      <c r="BB78" s="78" t="s">
        <v>93</v>
      </c>
    </row>
    <row r="79" spans="1:56" ht="15" customHeight="1" x14ac:dyDescent="0.2">
      <c r="A79" s="109"/>
      <c r="B79" s="110"/>
      <c r="C79" s="110"/>
      <c r="D79" s="110"/>
      <c r="E79" s="19" t="s">
        <v>181</v>
      </c>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39"/>
      <c r="AR79" s="21"/>
      <c r="AS79" s="39" t="s">
        <v>92</v>
      </c>
      <c r="AT79" s="158" t="str">
        <f>IF($AI$45="","",MAX($AI$45-SUM($AT$76:$AZ$77),0))</f>
        <v/>
      </c>
      <c r="AU79" s="158"/>
      <c r="AV79" s="158"/>
      <c r="AW79" s="158"/>
      <c r="AX79" s="158"/>
      <c r="AY79" s="158"/>
      <c r="AZ79" s="158"/>
      <c r="BA79" s="68" t="s">
        <v>33</v>
      </c>
      <c r="BB79" s="76" t="s">
        <v>93</v>
      </c>
    </row>
    <row r="80" spans="1:56" ht="15" customHeight="1" x14ac:dyDescent="0.2">
      <c r="A80" s="111"/>
      <c r="B80" s="112"/>
      <c r="C80" s="112"/>
      <c r="D80" s="112"/>
      <c r="E80" s="79"/>
      <c r="F80" s="33"/>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70" t="s">
        <v>202</v>
      </c>
      <c r="AR80" s="33"/>
      <c r="AS80" s="70" t="s">
        <v>92</v>
      </c>
      <c r="AT80" s="114" t="str">
        <f>IF($AT$78="","",ROUNDDOWN(MIN(100000,$AT$78,$AT$79),-3))</f>
        <v/>
      </c>
      <c r="AU80" s="114"/>
      <c r="AV80" s="114"/>
      <c r="AW80" s="114"/>
      <c r="AX80" s="114"/>
      <c r="AY80" s="114"/>
      <c r="AZ80" s="114"/>
      <c r="BA80" s="64" t="s">
        <v>33</v>
      </c>
      <c r="BB80" s="77" t="s">
        <v>93</v>
      </c>
    </row>
    <row r="81" spans="1:56" s="40" customFormat="1" ht="15" customHeight="1"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c r="AY81" s="21"/>
      <c r="AZ81" s="21"/>
      <c r="BA81" s="21"/>
      <c r="BB81" s="21"/>
      <c r="BD81" s="41"/>
    </row>
    <row r="82" spans="1:56" s="40" customFormat="1" ht="15" customHeight="1" x14ac:dyDescent="0.2">
      <c r="A82" s="102" t="s">
        <v>84</v>
      </c>
      <c r="B82" s="45" t="s">
        <v>182</v>
      </c>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c r="AY82" s="21"/>
      <c r="AZ82" s="21"/>
      <c r="BA82" s="21"/>
      <c r="BB82" s="21"/>
      <c r="BD82" s="41"/>
    </row>
    <row r="83" spans="1:56" ht="15" customHeight="1" x14ac:dyDescent="0.2">
      <c r="A83" s="16" t="s">
        <v>97</v>
      </c>
      <c r="B83" s="17"/>
      <c r="C83" s="17"/>
      <c r="D83" s="17"/>
      <c r="E83" s="17"/>
      <c r="F83" s="17"/>
      <c r="G83" s="17"/>
      <c r="H83" s="17"/>
      <c r="I83" s="17"/>
      <c r="J83" s="17"/>
      <c r="K83" s="17"/>
      <c r="L83" s="17"/>
      <c r="M83" s="17"/>
      <c r="N83" s="17"/>
      <c r="O83" s="17"/>
      <c r="P83" s="17"/>
      <c r="Q83" s="17"/>
      <c r="R83" s="17"/>
      <c r="S83" s="17"/>
      <c r="T83" s="17"/>
      <c r="U83" s="17"/>
      <c r="V83" s="17"/>
      <c r="W83" s="36"/>
      <c r="X83" s="36"/>
      <c r="Y83" s="36"/>
      <c r="Z83" s="36"/>
      <c r="AA83" s="36"/>
      <c r="AB83" s="36"/>
      <c r="AC83" s="104" t="s">
        <v>84</v>
      </c>
      <c r="AD83" s="36" t="s">
        <v>173</v>
      </c>
      <c r="AE83" s="48"/>
      <c r="AF83" s="48"/>
      <c r="AG83" s="48"/>
      <c r="AH83" s="104" t="s">
        <v>84</v>
      </c>
      <c r="AI83" s="36" t="s">
        <v>174</v>
      </c>
      <c r="AJ83" s="36"/>
      <c r="AK83" s="36"/>
      <c r="AL83" s="36"/>
      <c r="AM83" s="36"/>
      <c r="AN83" s="36"/>
      <c r="AO83" s="36"/>
      <c r="AP83" s="36"/>
      <c r="AQ83" s="36"/>
      <c r="AR83" s="36"/>
      <c r="AS83" s="36"/>
      <c r="AT83" s="80" t="s">
        <v>94</v>
      </c>
      <c r="AU83" s="138"/>
      <c r="AV83" s="138"/>
      <c r="AW83" s="138"/>
      <c r="AX83" s="43" t="s">
        <v>0</v>
      </c>
      <c r="AY83" s="138"/>
      <c r="AZ83" s="138"/>
      <c r="BA83" s="50" t="s">
        <v>3</v>
      </c>
      <c r="BB83" s="81" t="s">
        <v>93</v>
      </c>
    </row>
    <row r="84" spans="1:56" ht="15" customHeight="1" x14ac:dyDescent="0.2">
      <c r="A84" s="16" t="s">
        <v>35</v>
      </c>
      <c r="B84" s="52"/>
      <c r="C84" s="52"/>
      <c r="D84" s="52"/>
      <c r="E84" s="52"/>
      <c r="F84" s="52"/>
      <c r="G84" s="52"/>
      <c r="H84" s="52"/>
      <c r="I84" s="52"/>
      <c r="J84" s="53"/>
      <c r="K84" s="118"/>
      <c r="L84" s="119"/>
      <c r="M84" s="119"/>
      <c r="N84" s="119"/>
      <c r="O84" s="119"/>
      <c r="P84" s="119"/>
      <c r="Q84" s="119"/>
      <c r="R84" s="119"/>
      <c r="S84" s="119"/>
      <c r="T84" s="119"/>
      <c r="U84" s="119"/>
      <c r="V84" s="119"/>
      <c r="W84" s="119"/>
      <c r="X84" s="120"/>
      <c r="Y84" s="16" t="s">
        <v>40</v>
      </c>
      <c r="Z84" s="17"/>
      <c r="AA84" s="17"/>
      <c r="AB84" s="17"/>
      <c r="AC84" s="17"/>
      <c r="AD84" s="17"/>
      <c r="AE84" s="18"/>
      <c r="AF84" s="263" t="s">
        <v>57</v>
      </c>
      <c r="AG84" s="264"/>
      <c r="AH84" s="264"/>
      <c r="AI84" s="264"/>
      <c r="AJ84" s="264"/>
      <c r="AK84" s="264"/>
      <c r="AL84" s="264"/>
      <c r="AM84" s="264"/>
      <c r="AN84" s="264"/>
      <c r="AO84" s="171"/>
      <c r="AP84" s="171"/>
      <c r="AQ84" s="171"/>
      <c r="AR84" s="171"/>
      <c r="AS84" s="171"/>
      <c r="AT84" s="171"/>
      <c r="AU84" s="171"/>
      <c r="AV84" s="171"/>
      <c r="AW84" s="171"/>
      <c r="AX84" s="171"/>
      <c r="AY84" s="171"/>
      <c r="AZ84" s="171"/>
      <c r="BA84" s="171"/>
      <c r="BB84" s="172"/>
    </row>
    <row r="85" spans="1:56" ht="15" customHeight="1" x14ac:dyDescent="0.2">
      <c r="A85" s="1" t="s">
        <v>36</v>
      </c>
      <c r="B85" s="2"/>
      <c r="C85" s="2"/>
      <c r="D85" s="2"/>
      <c r="E85" s="2"/>
      <c r="F85" s="2"/>
      <c r="G85" s="2"/>
      <c r="H85" s="2"/>
      <c r="I85" s="2"/>
      <c r="J85" s="3"/>
      <c r="K85" s="121"/>
      <c r="L85" s="122"/>
      <c r="M85" s="122"/>
      <c r="N85" s="122"/>
      <c r="O85" s="122"/>
      <c r="P85" s="122"/>
      <c r="Q85" s="122"/>
      <c r="R85" s="122"/>
      <c r="S85" s="122"/>
      <c r="T85" s="122"/>
      <c r="U85" s="122"/>
      <c r="V85" s="122"/>
      <c r="W85" s="122"/>
      <c r="X85" s="123"/>
      <c r="Y85" s="1"/>
      <c r="Z85" s="33"/>
      <c r="AA85" s="33"/>
      <c r="AB85" s="33"/>
      <c r="AC85" s="33"/>
      <c r="AD85" s="33"/>
      <c r="AE85" s="35"/>
      <c r="AF85" s="265" t="s">
        <v>58</v>
      </c>
      <c r="AG85" s="266"/>
      <c r="AH85" s="266"/>
      <c r="AI85" s="266"/>
      <c r="AJ85" s="266"/>
      <c r="AK85" s="266"/>
      <c r="AL85" s="266"/>
      <c r="AM85" s="266"/>
      <c r="AN85" s="266"/>
      <c r="AO85" s="267"/>
      <c r="AP85" s="267"/>
      <c r="AQ85" s="267"/>
      <c r="AR85" s="267"/>
      <c r="AS85" s="267"/>
      <c r="AT85" s="267"/>
      <c r="AU85" s="267"/>
      <c r="AV85" s="267"/>
      <c r="AW85" s="267"/>
      <c r="AX85" s="267"/>
      <c r="AY85" s="267"/>
      <c r="AZ85" s="267"/>
      <c r="BA85" s="267"/>
      <c r="BB85" s="268"/>
    </row>
    <row r="86" spans="1:56" ht="15" customHeight="1" x14ac:dyDescent="0.2">
      <c r="A86" s="16" t="s">
        <v>180</v>
      </c>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02" t="s">
        <v>84</v>
      </c>
      <c r="AC86" s="17" t="s">
        <v>176</v>
      </c>
      <c r="AD86" s="17"/>
      <c r="AE86" s="17"/>
      <c r="AF86" s="17"/>
      <c r="AG86" s="17"/>
      <c r="AH86" s="17"/>
      <c r="AI86" s="17"/>
      <c r="AJ86" s="17"/>
      <c r="AK86" s="17"/>
      <c r="AL86" s="102" t="s">
        <v>84</v>
      </c>
      <c r="AM86" s="75" t="s">
        <v>177</v>
      </c>
      <c r="AN86" s="17"/>
      <c r="AO86" s="17"/>
      <c r="AP86" s="17"/>
      <c r="AQ86" s="17"/>
      <c r="AR86" s="17"/>
      <c r="AS86" s="17"/>
      <c r="AT86" s="17"/>
      <c r="AU86" s="17"/>
      <c r="AV86" s="17"/>
      <c r="AW86" s="17"/>
      <c r="AX86" s="17"/>
      <c r="AY86" s="17"/>
      <c r="AZ86" s="17"/>
      <c r="BA86" s="17"/>
      <c r="BB86" s="18"/>
    </row>
    <row r="87" spans="1:56" ht="15" customHeight="1" x14ac:dyDescent="0.2">
      <c r="A87" s="19"/>
      <c r="B87" s="21"/>
      <c r="C87" s="130" t="s">
        <v>49</v>
      </c>
      <c r="D87" s="130"/>
      <c r="E87" s="130"/>
      <c r="F87" s="130"/>
      <c r="G87" s="39" t="s">
        <v>50</v>
      </c>
      <c r="H87" s="131"/>
      <c r="I87" s="131"/>
      <c r="J87" s="131"/>
      <c r="K87" s="131"/>
      <c r="L87" s="131"/>
      <c r="M87" s="131"/>
      <c r="N87" s="131"/>
      <c r="O87" s="131"/>
      <c r="P87" s="20" t="s">
        <v>51</v>
      </c>
      <c r="Q87" s="21"/>
      <c r="R87" s="130" t="s">
        <v>52</v>
      </c>
      <c r="S87" s="130"/>
      <c r="T87" s="130"/>
      <c r="U87" s="130"/>
      <c r="V87" s="130"/>
      <c r="W87" s="39" t="s">
        <v>53</v>
      </c>
      <c r="X87" s="131"/>
      <c r="Y87" s="131"/>
      <c r="Z87" s="131"/>
      <c r="AA87" s="131"/>
      <c r="AB87" s="131"/>
      <c r="AC87" s="131"/>
      <c r="AD87" s="131"/>
      <c r="AE87" s="131"/>
      <c r="AF87" s="131"/>
      <c r="AG87" s="131"/>
      <c r="AH87" s="131"/>
      <c r="AI87" s="131"/>
      <c r="AJ87" s="131"/>
      <c r="AK87" s="131"/>
      <c r="AL87" s="20" t="s">
        <v>54</v>
      </c>
      <c r="AM87" s="21"/>
      <c r="AN87" s="110" t="s">
        <v>56</v>
      </c>
      <c r="AO87" s="110"/>
      <c r="AP87" s="110"/>
      <c r="AQ87" s="110"/>
      <c r="AR87" s="110"/>
      <c r="AS87" s="39" t="s">
        <v>92</v>
      </c>
      <c r="AT87" s="132"/>
      <c r="AU87" s="132"/>
      <c r="AV87" s="132"/>
      <c r="AW87" s="132"/>
      <c r="AX87" s="132"/>
      <c r="AY87" s="132"/>
      <c r="AZ87" s="132"/>
      <c r="BA87" s="68" t="s">
        <v>55</v>
      </c>
      <c r="BB87" s="76" t="s">
        <v>93</v>
      </c>
    </row>
    <row r="88" spans="1:56" ht="15" customHeight="1" x14ac:dyDescent="0.2">
      <c r="A88" s="1"/>
      <c r="B88" s="33"/>
      <c r="C88" s="115" t="s">
        <v>49</v>
      </c>
      <c r="D88" s="115"/>
      <c r="E88" s="115"/>
      <c r="F88" s="115"/>
      <c r="G88" s="70" t="s">
        <v>50</v>
      </c>
      <c r="H88" s="116"/>
      <c r="I88" s="116"/>
      <c r="J88" s="116"/>
      <c r="K88" s="116"/>
      <c r="L88" s="116"/>
      <c r="M88" s="116"/>
      <c r="N88" s="116"/>
      <c r="O88" s="116"/>
      <c r="P88" s="38" t="s">
        <v>51</v>
      </c>
      <c r="Q88" s="33"/>
      <c r="R88" s="115" t="s">
        <v>52</v>
      </c>
      <c r="S88" s="115"/>
      <c r="T88" s="115"/>
      <c r="U88" s="115"/>
      <c r="V88" s="115"/>
      <c r="W88" s="70" t="s">
        <v>53</v>
      </c>
      <c r="X88" s="116"/>
      <c r="Y88" s="116"/>
      <c r="Z88" s="116"/>
      <c r="AA88" s="116"/>
      <c r="AB88" s="116"/>
      <c r="AC88" s="116"/>
      <c r="AD88" s="116"/>
      <c r="AE88" s="116"/>
      <c r="AF88" s="116"/>
      <c r="AG88" s="116"/>
      <c r="AH88" s="116"/>
      <c r="AI88" s="116"/>
      <c r="AJ88" s="116"/>
      <c r="AK88" s="116"/>
      <c r="AL88" s="38" t="s">
        <v>54</v>
      </c>
      <c r="AM88" s="33"/>
      <c r="AN88" s="112" t="s">
        <v>56</v>
      </c>
      <c r="AO88" s="112"/>
      <c r="AP88" s="112"/>
      <c r="AQ88" s="112"/>
      <c r="AR88" s="112"/>
      <c r="AS88" s="70" t="s">
        <v>92</v>
      </c>
      <c r="AT88" s="117"/>
      <c r="AU88" s="117"/>
      <c r="AV88" s="117"/>
      <c r="AW88" s="117"/>
      <c r="AX88" s="117"/>
      <c r="AY88" s="117"/>
      <c r="AZ88" s="117"/>
      <c r="BA88" s="64" t="s">
        <v>55</v>
      </c>
      <c r="BB88" s="77" t="s">
        <v>93</v>
      </c>
    </row>
    <row r="89" spans="1:56" ht="15" customHeight="1" x14ac:dyDescent="0.2">
      <c r="A89" s="107" t="s">
        <v>80</v>
      </c>
      <c r="B89" s="108"/>
      <c r="C89" s="108"/>
      <c r="D89" s="108"/>
      <c r="E89" s="16" t="s">
        <v>122</v>
      </c>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28"/>
      <c r="AR89" s="17"/>
      <c r="AS89" s="28" t="s">
        <v>92</v>
      </c>
      <c r="AT89" s="113" t="str">
        <f>IF($AI$46="","",70000)</f>
        <v/>
      </c>
      <c r="AU89" s="113"/>
      <c r="AV89" s="113"/>
      <c r="AW89" s="113"/>
      <c r="AX89" s="113"/>
      <c r="AY89" s="113"/>
      <c r="AZ89" s="113"/>
      <c r="BA89" s="73" t="s">
        <v>33</v>
      </c>
      <c r="BB89" s="78" t="s">
        <v>93</v>
      </c>
    </row>
    <row r="90" spans="1:56" ht="15" customHeight="1" x14ac:dyDescent="0.2">
      <c r="A90" s="109"/>
      <c r="B90" s="110"/>
      <c r="C90" s="110"/>
      <c r="D90" s="110"/>
      <c r="E90" s="19" t="s">
        <v>181</v>
      </c>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39"/>
      <c r="AR90" s="21"/>
      <c r="AS90" s="39" t="s">
        <v>92</v>
      </c>
      <c r="AT90" s="158" t="str">
        <f>IF($AI$46="","",MAX($AI$46-SUM($AT$87:$AZ$88),0))</f>
        <v/>
      </c>
      <c r="AU90" s="158"/>
      <c r="AV90" s="158"/>
      <c r="AW90" s="158"/>
      <c r="AX90" s="158"/>
      <c r="AY90" s="158"/>
      <c r="AZ90" s="158"/>
      <c r="BA90" s="68" t="s">
        <v>33</v>
      </c>
      <c r="BB90" s="76" t="s">
        <v>93</v>
      </c>
    </row>
    <row r="91" spans="1:56" ht="15" customHeight="1" x14ac:dyDescent="0.2">
      <c r="A91" s="111"/>
      <c r="B91" s="112"/>
      <c r="C91" s="112"/>
      <c r="D91" s="112"/>
      <c r="E91" s="79"/>
      <c r="F91" s="33"/>
      <c r="G91" s="33"/>
      <c r="H91" s="33"/>
      <c r="I91" s="33"/>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70" t="s">
        <v>203</v>
      </c>
      <c r="AR91" s="33"/>
      <c r="AS91" s="70" t="s">
        <v>92</v>
      </c>
      <c r="AT91" s="114" t="str">
        <f>IF($AT$89="","",ROUNDDOWN(MIN(70000,$AT$89,$AT$90),-3))</f>
        <v/>
      </c>
      <c r="AU91" s="114"/>
      <c r="AV91" s="114"/>
      <c r="AW91" s="114"/>
      <c r="AX91" s="114"/>
      <c r="AY91" s="114"/>
      <c r="AZ91" s="114"/>
      <c r="BA91" s="64" t="s">
        <v>33</v>
      </c>
      <c r="BB91" s="77" t="s">
        <v>93</v>
      </c>
    </row>
    <row r="92" spans="1:56" s="21" customFormat="1" ht="15" customHeight="1" x14ac:dyDescent="0.2">
      <c r="A92" s="82"/>
      <c r="B92" s="31"/>
      <c r="C92" s="31"/>
      <c r="D92" s="31"/>
      <c r="E92" s="24"/>
      <c r="AQ92" s="39"/>
      <c r="AS92" s="39"/>
      <c r="AT92" s="83"/>
      <c r="AU92" s="83"/>
      <c r="AV92" s="83"/>
      <c r="AW92" s="83"/>
      <c r="AX92" s="83"/>
      <c r="AY92" s="83"/>
      <c r="AZ92" s="83"/>
      <c r="BA92" s="68"/>
      <c r="BB92" s="20"/>
      <c r="BD92" s="46"/>
    </row>
    <row r="93" spans="1:56" s="40" customFormat="1" ht="15" customHeight="1" x14ac:dyDescent="0.2">
      <c r="A93" s="102" t="s">
        <v>84</v>
      </c>
      <c r="B93" s="45" t="s">
        <v>183</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D93" s="41"/>
    </row>
    <row r="94" spans="1:56" ht="15" customHeight="1" x14ac:dyDescent="0.2">
      <c r="A94" s="16" t="s">
        <v>98</v>
      </c>
      <c r="B94" s="17"/>
      <c r="C94" s="17"/>
      <c r="D94" s="17"/>
      <c r="E94" s="17"/>
      <c r="F94" s="17"/>
      <c r="G94" s="17"/>
      <c r="H94" s="17"/>
      <c r="I94" s="17"/>
      <c r="J94" s="17"/>
      <c r="K94" s="17"/>
      <c r="L94" s="17"/>
      <c r="M94" s="17"/>
      <c r="N94" s="17"/>
      <c r="O94" s="17"/>
      <c r="P94" s="17"/>
      <c r="Q94" s="17"/>
      <c r="R94" s="17"/>
      <c r="S94" s="17"/>
      <c r="T94" s="17"/>
      <c r="U94" s="17"/>
      <c r="V94" s="17"/>
      <c r="W94" s="36"/>
      <c r="X94" s="36"/>
      <c r="Y94" s="36"/>
      <c r="Z94" s="36"/>
      <c r="AA94" s="36"/>
      <c r="AB94" s="36"/>
      <c r="AC94" s="104" t="s">
        <v>84</v>
      </c>
      <c r="AD94" s="36" t="s">
        <v>173</v>
      </c>
      <c r="AE94" s="48"/>
      <c r="AF94" s="48"/>
      <c r="AG94" s="48"/>
      <c r="AH94" s="104" t="s">
        <v>84</v>
      </c>
      <c r="AI94" s="36" t="s">
        <v>174</v>
      </c>
      <c r="AJ94" s="36"/>
      <c r="AK94" s="36"/>
      <c r="AL94" s="36"/>
      <c r="AM94" s="36"/>
      <c r="AN94" s="36"/>
      <c r="AO94" s="36"/>
      <c r="AP94" s="36"/>
      <c r="AQ94" s="36"/>
      <c r="AR94" s="36"/>
      <c r="AS94" s="36"/>
      <c r="AT94" s="80" t="s">
        <v>94</v>
      </c>
      <c r="AU94" s="138"/>
      <c r="AV94" s="138"/>
      <c r="AW94" s="138"/>
      <c r="AX94" s="43" t="s">
        <v>0</v>
      </c>
      <c r="AY94" s="138"/>
      <c r="AZ94" s="138"/>
      <c r="BA94" s="50" t="s">
        <v>3</v>
      </c>
      <c r="BB94" s="81" t="s">
        <v>93</v>
      </c>
    </row>
    <row r="95" spans="1:56" ht="15" customHeight="1" x14ac:dyDescent="0.2">
      <c r="A95" s="16" t="s">
        <v>35</v>
      </c>
      <c r="B95" s="52"/>
      <c r="C95" s="52"/>
      <c r="D95" s="52"/>
      <c r="E95" s="52"/>
      <c r="F95" s="52"/>
      <c r="G95" s="52"/>
      <c r="H95" s="52"/>
      <c r="I95" s="52"/>
      <c r="J95" s="53"/>
      <c r="K95" s="118"/>
      <c r="L95" s="119"/>
      <c r="M95" s="119"/>
      <c r="N95" s="119"/>
      <c r="O95" s="119"/>
      <c r="P95" s="119"/>
      <c r="Q95" s="119"/>
      <c r="R95" s="119"/>
      <c r="S95" s="119"/>
      <c r="T95" s="119"/>
      <c r="U95" s="119"/>
      <c r="V95" s="119"/>
      <c r="W95" s="119"/>
      <c r="X95" s="120"/>
      <c r="Y95" s="16" t="s">
        <v>40</v>
      </c>
      <c r="Z95" s="17"/>
      <c r="AA95" s="17"/>
      <c r="AB95" s="17"/>
      <c r="AC95" s="17"/>
      <c r="AD95" s="17"/>
      <c r="AE95" s="18"/>
      <c r="AF95" s="263" t="s">
        <v>59</v>
      </c>
      <c r="AG95" s="264"/>
      <c r="AH95" s="264"/>
      <c r="AI95" s="264"/>
      <c r="AJ95" s="264"/>
      <c r="AK95" s="264"/>
      <c r="AL95" s="264"/>
      <c r="AM95" s="264"/>
      <c r="AN95" s="264"/>
      <c r="AO95" s="171"/>
      <c r="AP95" s="171"/>
      <c r="AQ95" s="171"/>
      <c r="AR95" s="171"/>
      <c r="AS95" s="171"/>
      <c r="AT95" s="171"/>
      <c r="AU95" s="171"/>
      <c r="AV95" s="171"/>
      <c r="AW95" s="171"/>
      <c r="AX95" s="171"/>
      <c r="AY95" s="171"/>
      <c r="AZ95" s="171"/>
      <c r="BA95" s="171"/>
      <c r="BB95" s="172"/>
    </row>
    <row r="96" spans="1:56" ht="15" customHeight="1" x14ac:dyDescent="0.2">
      <c r="A96" s="1" t="s">
        <v>36</v>
      </c>
      <c r="B96" s="2"/>
      <c r="C96" s="2"/>
      <c r="D96" s="2"/>
      <c r="E96" s="2"/>
      <c r="F96" s="2"/>
      <c r="G96" s="2"/>
      <c r="H96" s="2"/>
      <c r="I96" s="2"/>
      <c r="J96" s="3"/>
      <c r="K96" s="121"/>
      <c r="L96" s="122"/>
      <c r="M96" s="122"/>
      <c r="N96" s="122"/>
      <c r="O96" s="122"/>
      <c r="P96" s="122"/>
      <c r="Q96" s="122"/>
      <c r="R96" s="122"/>
      <c r="S96" s="122"/>
      <c r="T96" s="122"/>
      <c r="U96" s="122"/>
      <c r="V96" s="122"/>
      <c r="W96" s="122"/>
      <c r="X96" s="123"/>
      <c r="Y96" s="1"/>
      <c r="Z96" s="33"/>
      <c r="AA96" s="33"/>
      <c r="AB96" s="33"/>
      <c r="AC96" s="33"/>
      <c r="AD96" s="33"/>
      <c r="AE96" s="35"/>
      <c r="AF96" s="265" t="s">
        <v>60</v>
      </c>
      <c r="AG96" s="266"/>
      <c r="AH96" s="266"/>
      <c r="AI96" s="266"/>
      <c r="AJ96" s="266"/>
      <c r="AK96" s="266"/>
      <c r="AL96" s="266"/>
      <c r="AM96" s="266"/>
      <c r="AN96" s="266"/>
      <c r="AO96" s="267"/>
      <c r="AP96" s="267"/>
      <c r="AQ96" s="267"/>
      <c r="AR96" s="267"/>
      <c r="AS96" s="267"/>
      <c r="AT96" s="267"/>
      <c r="AU96" s="267"/>
      <c r="AV96" s="267"/>
      <c r="AW96" s="267"/>
      <c r="AX96" s="267"/>
      <c r="AY96" s="267"/>
      <c r="AZ96" s="267"/>
      <c r="BA96" s="267"/>
      <c r="BB96" s="268"/>
    </row>
    <row r="97" spans="1:58" ht="15" customHeight="1" x14ac:dyDescent="0.2">
      <c r="A97" s="19" t="s">
        <v>123</v>
      </c>
      <c r="B97" s="21"/>
      <c r="C97" s="21"/>
      <c r="D97" s="21"/>
      <c r="E97" s="21"/>
      <c r="F97" s="21"/>
      <c r="G97" s="21"/>
      <c r="H97" s="21"/>
      <c r="I97" s="21"/>
      <c r="J97" s="21"/>
      <c r="K97" s="21"/>
      <c r="L97" s="21"/>
      <c r="M97" s="21"/>
      <c r="N97" s="21"/>
      <c r="O97" s="21"/>
      <c r="P97" s="21"/>
      <c r="Q97" s="7"/>
      <c r="R97" s="269"/>
      <c r="S97" s="269"/>
      <c r="T97" s="269"/>
      <c r="U97" s="269"/>
      <c r="V97" s="21" t="s">
        <v>63</v>
      </c>
      <c r="W97" s="21"/>
      <c r="X97" s="21"/>
      <c r="Y97" s="34" t="s">
        <v>77</v>
      </c>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c r="AY97" s="21"/>
      <c r="AZ97" s="21"/>
      <c r="BA97" s="21"/>
      <c r="BB97" s="22"/>
    </row>
    <row r="98" spans="1:58" ht="15" customHeight="1" x14ac:dyDescent="0.2">
      <c r="A98" s="16" t="s">
        <v>184</v>
      </c>
      <c r="B98" s="1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01" t="s">
        <v>84</v>
      </c>
      <c r="AC98" s="17" t="s">
        <v>176</v>
      </c>
      <c r="AD98" s="17"/>
      <c r="AE98" s="17"/>
      <c r="AF98" s="17"/>
      <c r="AG98" s="17"/>
      <c r="AH98" s="17"/>
      <c r="AI98" s="17"/>
      <c r="AJ98" s="17"/>
      <c r="AK98" s="17"/>
      <c r="AL98" s="101" t="s">
        <v>84</v>
      </c>
      <c r="AM98" s="75" t="s">
        <v>177</v>
      </c>
      <c r="AN98" s="17"/>
      <c r="AO98" s="17"/>
      <c r="AP98" s="17"/>
      <c r="AQ98" s="17"/>
      <c r="AR98" s="17"/>
      <c r="AS98" s="17"/>
      <c r="AT98" s="17"/>
      <c r="AU98" s="17"/>
      <c r="AV98" s="17"/>
      <c r="AW98" s="17"/>
      <c r="AX98" s="17"/>
      <c r="AY98" s="17"/>
      <c r="AZ98" s="17"/>
      <c r="BA98" s="17"/>
      <c r="BB98" s="18"/>
    </row>
    <row r="99" spans="1:58" ht="15" customHeight="1" x14ac:dyDescent="0.2">
      <c r="A99" s="19"/>
      <c r="B99" s="21"/>
      <c r="C99" s="130" t="s">
        <v>49</v>
      </c>
      <c r="D99" s="130"/>
      <c r="E99" s="130"/>
      <c r="F99" s="130"/>
      <c r="G99" s="39" t="s">
        <v>50</v>
      </c>
      <c r="H99" s="131"/>
      <c r="I99" s="131"/>
      <c r="J99" s="131"/>
      <c r="K99" s="131"/>
      <c r="L99" s="131"/>
      <c r="M99" s="131"/>
      <c r="N99" s="131"/>
      <c r="O99" s="131"/>
      <c r="P99" s="20" t="s">
        <v>51</v>
      </c>
      <c r="Q99" s="21"/>
      <c r="R99" s="130" t="s">
        <v>52</v>
      </c>
      <c r="S99" s="130"/>
      <c r="T99" s="130"/>
      <c r="U99" s="130"/>
      <c r="V99" s="130"/>
      <c r="W99" s="39" t="s">
        <v>53</v>
      </c>
      <c r="X99" s="131"/>
      <c r="Y99" s="131"/>
      <c r="Z99" s="131"/>
      <c r="AA99" s="131"/>
      <c r="AB99" s="131"/>
      <c r="AC99" s="131"/>
      <c r="AD99" s="131"/>
      <c r="AE99" s="131"/>
      <c r="AF99" s="131"/>
      <c r="AG99" s="131"/>
      <c r="AH99" s="131"/>
      <c r="AI99" s="131"/>
      <c r="AJ99" s="131"/>
      <c r="AK99" s="131"/>
      <c r="AL99" s="20" t="s">
        <v>54</v>
      </c>
      <c r="AM99" s="21"/>
      <c r="AN99" s="110" t="s">
        <v>56</v>
      </c>
      <c r="AO99" s="110"/>
      <c r="AP99" s="110"/>
      <c r="AQ99" s="110"/>
      <c r="AR99" s="110"/>
      <c r="AS99" s="39" t="s">
        <v>92</v>
      </c>
      <c r="AT99" s="132"/>
      <c r="AU99" s="132"/>
      <c r="AV99" s="132"/>
      <c r="AW99" s="132"/>
      <c r="AX99" s="132"/>
      <c r="AY99" s="132"/>
      <c r="AZ99" s="132"/>
      <c r="BA99" s="68" t="s">
        <v>55</v>
      </c>
      <c r="BB99" s="76" t="s">
        <v>93</v>
      </c>
    </row>
    <row r="100" spans="1:58" ht="15" customHeight="1" x14ac:dyDescent="0.2">
      <c r="A100" s="1"/>
      <c r="B100" s="33"/>
      <c r="C100" s="115" t="s">
        <v>49</v>
      </c>
      <c r="D100" s="115"/>
      <c r="E100" s="115"/>
      <c r="F100" s="115"/>
      <c r="G100" s="70" t="s">
        <v>50</v>
      </c>
      <c r="H100" s="116"/>
      <c r="I100" s="116"/>
      <c r="J100" s="116"/>
      <c r="K100" s="116"/>
      <c r="L100" s="116"/>
      <c r="M100" s="116"/>
      <c r="N100" s="116"/>
      <c r="O100" s="116"/>
      <c r="P100" s="20" t="s">
        <v>51</v>
      </c>
      <c r="Q100" s="33"/>
      <c r="R100" s="130" t="s">
        <v>52</v>
      </c>
      <c r="S100" s="130"/>
      <c r="T100" s="130"/>
      <c r="U100" s="130"/>
      <c r="V100" s="130"/>
      <c r="W100" s="39" t="s">
        <v>53</v>
      </c>
      <c r="X100" s="131"/>
      <c r="Y100" s="131"/>
      <c r="Z100" s="131"/>
      <c r="AA100" s="131"/>
      <c r="AB100" s="131"/>
      <c r="AC100" s="131"/>
      <c r="AD100" s="131"/>
      <c r="AE100" s="131"/>
      <c r="AF100" s="131"/>
      <c r="AG100" s="131"/>
      <c r="AH100" s="131"/>
      <c r="AI100" s="131"/>
      <c r="AJ100" s="131"/>
      <c r="AK100" s="131"/>
      <c r="AL100" s="20" t="s">
        <v>54</v>
      </c>
      <c r="AM100" s="21"/>
      <c r="AN100" s="110" t="s">
        <v>56</v>
      </c>
      <c r="AO100" s="110"/>
      <c r="AP100" s="110"/>
      <c r="AQ100" s="110"/>
      <c r="AR100" s="110"/>
      <c r="AS100" s="39" t="s">
        <v>92</v>
      </c>
      <c r="AT100" s="132"/>
      <c r="AU100" s="132"/>
      <c r="AV100" s="132"/>
      <c r="AW100" s="132"/>
      <c r="AX100" s="132"/>
      <c r="AY100" s="132"/>
      <c r="AZ100" s="132"/>
      <c r="BA100" s="68" t="s">
        <v>55</v>
      </c>
      <c r="BB100" s="76" t="s">
        <v>93</v>
      </c>
    </row>
    <row r="101" spans="1:58" ht="15" customHeight="1" x14ac:dyDescent="0.2">
      <c r="A101" s="16" t="s">
        <v>91</v>
      </c>
      <c r="B101" s="17"/>
      <c r="C101" s="17"/>
      <c r="D101" s="17"/>
      <c r="E101" s="17"/>
      <c r="F101" s="17"/>
      <c r="G101" s="17"/>
      <c r="H101" s="17"/>
      <c r="I101" s="17"/>
      <c r="J101" s="17"/>
      <c r="K101" s="17"/>
      <c r="L101" s="17"/>
      <c r="M101" s="17"/>
      <c r="N101" s="17"/>
      <c r="O101" s="18"/>
      <c r="P101" s="16"/>
      <c r="Q101" s="102" t="s">
        <v>84</v>
      </c>
      <c r="R101" s="17" t="s">
        <v>162</v>
      </c>
      <c r="S101" s="17"/>
      <c r="T101" s="17"/>
      <c r="U101" s="17"/>
      <c r="V101" s="17"/>
      <c r="W101" s="17"/>
      <c r="X101" s="17"/>
      <c r="Y101" s="17"/>
      <c r="Z101" s="17"/>
      <c r="AA101" s="17"/>
      <c r="AB101" s="17"/>
      <c r="AC101" s="17"/>
      <c r="AD101" s="17"/>
      <c r="AE101" s="28" t="s">
        <v>92</v>
      </c>
      <c r="AF101" s="108" t="s">
        <v>62</v>
      </c>
      <c r="AG101" s="108"/>
      <c r="AH101" s="108"/>
      <c r="AI101" s="108"/>
      <c r="AJ101" s="156"/>
      <c r="AK101" s="156"/>
      <c r="AL101" s="156"/>
      <c r="AM101" s="156"/>
      <c r="AN101" s="156"/>
      <c r="AO101" s="156"/>
      <c r="AP101" s="156"/>
      <c r="AQ101" s="156"/>
      <c r="AR101" s="156"/>
      <c r="AS101" s="156"/>
      <c r="AT101" s="156"/>
      <c r="AU101" s="156"/>
      <c r="AV101" s="156"/>
      <c r="AW101" s="156"/>
      <c r="AX101" s="156"/>
      <c r="AY101" s="156"/>
      <c r="AZ101" s="156"/>
      <c r="BA101" s="156"/>
      <c r="BB101" s="78" t="s">
        <v>93</v>
      </c>
    </row>
    <row r="102" spans="1:58" ht="15" customHeight="1" x14ac:dyDescent="0.2">
      <c r="A102" s="1"/>
      <c r="B102" s="33"/>
      <c r="C102" s="33"/>
      <c r="D102" s="33"/>
      <c r="E102" s="33"/>
      <c r="F102" s="33"/>
      <c r="G102" s="33"/>
      <c r="H102" s="33"/>
      <c r="I102" s="33"/>
      <c r="J102" s="33"/>
      <c r="K102" s="33"/>
      <c r="L102" s="33"/>
      <c r="M102" s="33"/>
      <c r="N102" s="33"/>
      <c r="O102" s="84" t="s">
        <v>61</v>
      </c>
      <c r="P102" s="1"/>
      <c r="Q102" s="102" t="s">
        <v>84</v>
      </c>
      <c r="R102" s="33" t="s">
        <v>185</v>
      </c>
      <c r="S102" s="33"/>
      <c r="T102" s="33"/>
      <c r="U102" s="33"/>
      <c r="V102" s="33"/>
      <c r="W102" s="33"/>
      <c r="X102" s="33"/>
      <c r="Y102" s="33"/>
      <c r="Z102" s="33"/>
      <c r="AA102" s="33"/>
      <c r="AB102" s="33"/>
      <c r="AC102" s="33"/>
      <c r="AD102" s="33"/>
      <c r="AE102" s="70" t="s">
        <v>92</v>
      </c>
      <c r="AF102" s="112" t="s">
        <v>62</v>
      </c>
      <c r="AG102" s="112"/>
      <c r="AH102" s="112"/>
      <c r="AI102" s="112"/>
      <c r="AJ102" s="116"/>
      <c r="AK102" s="116"/>
      <c r="AL102" s="116"/>
      <c r="AM102" s="116"/>
      <c r="AN102" s="116"/>
      <c r="AO102" s="116"/>
      <c r="AP102" s="116"/>
      <c r="AQ102" s="116"/>
      <c r="AR102" s="116"/>
      <c r="AS102" s="116"/>
      <c r="AT102" s="116"/>
      <c r="AU102" s="116"/>
      <c r="AV102" s="116"/>
      <c r="AW102" s="116"/>
      <c r="AX102" s="116"/>
      <c r="AY102" s="116"/>
      <c r="AZ102" s="116"/>
      <c r="BA102" s="116"/>
      <c r="BB102" s="77" t="s">
        <v>93</v>
      </c>
    </row>
    <row r="103" spans="1:58" ht="15" customHeight="1" x14ac:dyDescent="0.2">
      <c r="A103" s="107" t="s">
        <v>80</v>
      </c>
      <c r="B103" s="108"/>
      <c r="C103" s="108"/>
      <c r="D103" s="133"/>
      <c r="E103" s="17" t="s">
        <v>129</v>
      </c>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28" t="s">
        <v>92</v>
      </c>
      <c r="AT103" s="113" t="str">
        <f>IF($R$97="","",IF(R97&gt;=5,100000,ROUND($R$97,1)*20000))</f>
        <v/>
      </c>
      <c r="AU103" s="113"/>
      <c r="AV103" s="113"/>
      <c r="AW103" s="113"/>
      <c r="AX103" s="113"/>
      <c r="AY103" s="113"/>
      <c r="AZ103" s="113"/>
      <c r="BA103" s="73" t="s">
        <v>33</v>
      </c>
      <c r="BB103" s="78" t="s">
        <v>93</v>
      </c>
      <c r="BF103" s="10" t="s">
        <v>210</v>
      </c>
    </row>
    <row r="104" spans="1:58" ht="15" customHeight="1" x14ac:dyDescent="0.2">
      <c r="A104" s="134"/>
      <c r="B104" s="110"/>
      <c r="C104" s="110"/>
      <c r="D104" s="135"/>
      <c r="E104" s="21" t="s">
        <v>186</v>
      </c>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39" t="s">
        <v>92</v>
      </c>
      <c r="AT104" s="158" t="str">
        <f>IF($AI$47="","",MAX(($AI$47-SUM($AT$99:$AZ$100)),0))</f>
        <v/>
      </c>
      <c r="AU104" s="158"/>
      <c r="AV104" s="158"/>
      <c r="AW104" s="158"/>
      <c r="AX104" s="158"/>
      <c r="AY104" s="158"/>
      <c r="AZ104" s="158"/>
      <c r="BA104" s="68" t="s">
        <v>33</v>
      </c>
      <c r="BB104" s="76" t="s">
        <v>93</v>
      </c>
    </row>
    <row r="105" spans="1:58" ht="15" customHeight="1" x14ac:dyDescent="0.2">
      <c r="A105" s="136"/>
      <c r="B105" s="112"/>
      <c r="C105" s="112"/>
      <c r="D105" s="137"/>
      <c r="E105" s="33"/>
      <c r="F105" s="33"/>
      <c r="G105" s="33"/>
      <c r="H105" s="33"/>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70" t="s">
        <v>118</v>
      </c>
      <c r="AR105" s="33"/>
      <c r="AS105" s="70" t="s">
        <v>92</v>
      </c>
      <c r="AT105" s="114" t="str">
        <f>IF(R97="","",ROUNDDOWN(MIN($AT$103,$AT$104,100000),-3))</f>
        <v/>
      </c>
      <c r="AU105" s="114"/>
      <c r="AV105" s="114"/>
      <c r="AW105" s="114"/>
      <c r="AX105" s="114"/>
      <c r="AY105" s="114"/>
      <c r="AZ105" s="114"/>
      <c r="BA105" s="64" t="s">
        <v>33</v>
      </c>
      <c r="BB105" s="77" t="s">
        <v>93</v>
      </c>
    </row>
    <row r="106" spans="1:58" s="21" customFormat="1" ht="15" customHeight="1" x14ac:dyDescent="0.2">
      <c r="BD106" s="46"/>
    </row>
    <row r="107" spans="1:58" s="40" customFormat="1" ht="15" customHeight="1" x14ac:dyDescent="0.2">
      <c r="A107" s="102" t="s">
        <v>84</v>
      </c>
      <c r="B107" s="45" t="s">
        <v>187</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c r="BD107" s="41"/>
    </row>
    <row r="108" spans="1:58" ht="15" customHeight="1" x14ac:dyDescent="0.2">
      <c r="A108" s="16" t="s">
        <v>99</v>
      </c>
      <c r="B108" s="17"/>
      <c r="C108" s="17"/>
      <c r="D108" s="17"/>
      <c r="E108" s="17"/>
      <c r="F108" s="17"/>
      <c r="G108" s="17"/>
      <c r="H108" s="17"/>
      <c r="I108" s="17"/>
      <c r="J108" s="17"/>
      <c r="K108" s="17"/>
      <c r="L108" s="17"/>
      <c r="M108" s="17"/>
      <c r="N108" s="17"/>
      <c r="O108" s="17"/>
      <c r="P108" s="17"/>
      <c r="Q108" s="17"/>
      <c r="R108" s="17"/>
      <c r="S108" s="17"/>
      <c r="T108" s="17"/>
      <c r="U108" s="17"/>
      <c r="V108" s="17"/>
      <c r="W108" s="36"/>
      <c r="X108" s="36"/>
      <c r="Y108" s="36"/>
      <c r="Z108" s="36"/>
      <c r="AA108" s="36"/>
      <c r="AB108" s="36"/>
      <c r="AC108" s="104" t="s">
        <v>84</v>
      </c>
      <c r="AD108" s="36" t="s">
        <v>173</v>
      </c>
      <c r="AE108" s="48"/>
      <c r="AF108" s="48"/>
      <c r="AG108" s="48"/>
      <c r="AH108" s="104" t="s">
        <v>84</v>
      </c>
      <c r="AI108" s="36" t="s">
        <v>174</v>
      </c>
      <c r="AJ108" s="36"/>
      <c r="AK108" s="36"/>
      <c r="AL108" s="36"/>
      <c r="AM108" s="36"/>
      <c r="AN108" s="36"/>
      <c r="AO108" s="36"/>
      <c r="AP108" s="36"/>
      <c r="AQ108" s="36"/>
      <c r="AR108" s="36"/>
      <c r="AS108" s="36"/>
      <c r="AT108" s="80" t="s">
        <v>94</v>
      </c>
      <c r="AU108" s="138"/>
      <c r="AV108" s="138"/>
      <c r="AW108" s="138"/>
      <c r="AX108" s="43" t="s">
        <v>0</v>
      </c>
      <c r="AY108" s="138"/>
      <c r="AZ108" s="138"/>
      <c r="BA108" s="50" t="s">
        <v>3</v>
      </c>
      <c r="BB108" s="81" t="s">
        <v>93</v>
      </c>
    </row>
    <row r="109" spans="1:58" ht="15" customHeight="1" x14ac:dyDescent="0.2">
      <c r="A109" s="16" t="s">
        <v>35</v>
      </c>
      <c r="B109" s="52"/>
      <c r="C109" s="52"/>
      <c r="D109" s="52"/>
      <c r="E109" s="52"/>
      <c r="F109" s="52"/>
      <c r="G109" s="52"/>
      <c r="H109" s="52"/>
      <c r="I109" s="52"/>
      <c r="J109" s="53"/>
      <c r="K109" s="118"/>
      <c r="L109" s="119"/>
      <c r="M109" s="119"/>
      <c r="N109" s="119"/>
      <c r="O109" s="119"/>
      <c r="P109" s="119"/>
      <c r="Q109" s="119"/>
      <c r="R109" s="119"/>
      <c r="S109" s="119"/>
      <c r="T109" s="119"/>
      <c r="U109" s="119"/>
      <c r="V109" s="119"/>
      <c r="W109" s="119"/>
      <c r="X109" s="120"/>
      <c r="Y109" s="16" t="s">
        <v>40</v>
      </c>
      <c r="Z109" s="17"/>
      <c r="AA109" s="17"/>
      <c r="AB109" s="17"/>
      <c r="AC109" s="17"/>
      <c r="AD109" s="17"/>
      <c r="AE109" s="18"/>
      <c r="AF109" s="161"/>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62"/>
    </row>
    <row r="110" spans="1:58" ht="15" customHeight="1" x14ac:dyDescent="0.2">
      <c r="A110" s="1" t="s">
        <v>36</v>
      </c>
      <c r="B110" s="2"/>
      <c r="C110" s="2"/>
      <c r="D110" s="2"/>
      <c r="E110" s="2"/>
      <c r="F110" s="2"/>
      <c r="G110" s="2"/>
      <c r="H110" s="2"/>
      <c r="I110" s="2"/>
      <c r="J110" s="3"/>
      <c r="K110" s="121"/>
      <c r="L110" s="122"/>
      <c r="M110" s="122"/>
      <c r="N110" s="122"/>
      <c r="O110" s="122"/>
      <c r="P110" s="122"/>
      <c r="Q110" s="122"/>
      <c r="R110" s="122"/>
      <c r="S110" s="122"/>
      <c r="T110" s="122"/>
      <c r="U110" s="122"/>
      <c r="V110" s="122"/>
      <c r="W110" s="122"/>
      <c r="X110" s="123"/>
      <c r="Y110" s="1"/>
      <c r="Z110" s="33"/>
      <c r="AA110" s="33"/>
      <c r="AB110" s="33"/>
      <c r="AC110" s="33"/>
      <c r="AD110" s="33"/>
      <c r="AE110" s="35"/>
      <c r="AF110" s="163"/>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64"/>
    </row>
    <row r="111" spans="1:58" s="7" customFormat="1" ht="15" customHeight="1" x14ac:dyDescent="0.2">
      <c r="A111" s="47" t="s">
        <v>89</v>
      </c>
      <c r="B111" s="85"/>
      <c r="C111" s="85"/>
      <c r="D111" s="85"/>
      <c r="E111" s="85"/>
      <c r="F111" s="85"/>
      <c r="G111" s="85"/>
      <c r="H111" s="85"/>
      <c r="I111" s="85"/>
      <c r="J111" s="85"/>
      <c r="K111" s="36"/>
      <c r="L111" s="80" t="s">
        <v>92</v>
      </c>
      <c r="M111" s="273"/>
      <c r="N111" s="273"/>
      <c r="O111" s="273"/>
      <c r="P111" s="273"/>
      <c r="Q111" s="50" t="s">
        <v>90</v>
      </c>
      <c r="R111" s="86" t="s">
        <v>93</v>
      </c>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7"/>
      <c r="BD111" s="87"/>
    </row>
    <row r="112" spans="1:58" ht="15" customHeight="1" x14ac:dyDescent="0.2">
      <c r="A112" s="19" t="s">
        <v>184</v>
      </c>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102" t="s">
        <v>84</v>
      </c>
      <c r="AC112" s="21" t="s">
        <v>176</v>
      </c>
      <c r="AD112" s="21"/>
      <c r="AE112" s="21"/>
      <c r="AF112" s="21"/>
      <c r="AG112" s="21"/>
      <c r="AH112" s="21"/>
      <c r="AI112" s="21"/>
      <c r="AJ112" s="21"/>
      <c r="AK112" s="21"/>
      <c r="AL112" s="102" t="s">
        <v>84</v>
      </c>
      <c r="AM112" s="66" t="s">
        <v>177</v>
      </c>
      <c r="AN112" s="21"/>
      <c r="AO112" s="21"/>
      <c r="AP112" s="21"/>
      <c r="AQ112" s="21"/>
      <c r="AR112" s="21"/>
      <c r="AS112" s="21"/>
      <c r="AT112" s="21"/>
      <c r="AU112" s="21"/>
      <c r="AV112" s="21"/>
      <c r="AW112" s="21"/>
      <c r="AX112" s="21"/>
      <c r="AY112" s="21"/>
      <c r="AZ112" s="21"/>
      <c r="BA112" s="21"/>
      <c r="BB112" s="22"/>
    </row>
    <row r="113" spans="1:56" ht="15" customHeight="1" x14ac:dyDescent="0.2">
      <c r="A113" s="19"/>
      <c r="B113" s="21"/>
      <c r="C113" s="130" t="s">
        <v>49</v>
      </c>
      <c r="D113" s="130"/>
      <c r="E113" s="130"/>
      <c r="F113" s="130"/>
      <c r="G113" s="39" t="s">
        <v>50</v>
      </c>
      <c r="H113" s="131"/>
      <c r="I113" s="131"/>
      <c r="J113" s="131"/>
      <c r="K113" s="131"/>
      <c r="L113" s="131"/>
      <c r="M113" s="131"/>
      <c r="N113" s="131"/>
      <c r="O113" s="131"/>
      <c r="P113" s="20" t="s">
        <v>51</v>
      </c>
      <c r="Q113" s="21"/>
      <c r="R113" s="130" t="s">
        <v>52</v>
      </c>
      <c r="S113" s="130"/>
      <c r="T113" s="130"/>
      <c r="U113" s="130"/>
      <c r="V113" s="130"/>
      <c r="W113" s="39" t="s">
        <v>53</v>
      </c>
      <c r="X113" s="131"/>
      <c r="Y113" s="131"/>
      <c r="Z113" s="131"/>
      <c r="AA113" s="131"/>
      <c r="AB113" s="131"/>
      <c r="AC113" s="131"/>
      <c r="AD113" s="131"/>
      <c r="AE113" s="131"/>
      <c r="AF113" s="131"/>
      <c r="AG113" s="131"/>
      <c r="AH113" s="131"/>
      <c r="AI113" s="131"/>
      <c r="AJ113" s="131"/>
      <c r="AK113" s="131"/>
      <c r="AL113" s="20" t="s">
        <v>54</v>
      </c>
      <c r="AM113" s="21"/>
      <c r="AN113" s="110" t="s">
        <v>56</v>
      </c>
      <c r="AO113" s="110"/>
      <c r="AP113" s="110"/>
      <c r="AQ113" s="110"/>
      <c r="AR113" s="110"/>
      <c r="AS113" s="39" t="s">
        <v>92</v>
      </c>
      <c r="AT113" s="132"/>
      <c r="AU113" s="132"/>
      <c r="AV113" s="132"/>
      <c r="AW113" s="132"/>
      <c r="AX113" s="132"/>
      <c r="AY113" s="132"/>
      <c r="AZ113" s="132"/>
      <c r="BA113" s="68" t="s">
        <v>33</v>
      </c>
      <c r="BB113" s="76" t="s">
        <v>93</v>
      </c>
    </row>
    <row r="114" spans="1:56" ht="15" customHeight="1" x14ac:dyDescent="0.2">
      <c r="A114" s="1"/>
      <c r="B114" s="33"/>
      <c r="C114" s="115" t="s">
        <v>49</v>
      </c>
      <c r="D114" s="115"/>
      <c r="E114" s="115"/>
      <c r="F114" s="115"/>
      <c r="G114" s="70" t="s">
        <v>50</v>
      </c>
      <c r="H114" s="116"/>
      <c r="I114" s="116"/>
      <c r="J114" s="116"/>
      <c r="K114" s="116"/>
      <c r="L114" s="116"/>
      <c r="M114" s="116"/>
      <c r="N114" s="116"/>
      <c r="O114" s="116"/>
      <c r="P114" s="38" t="s">
        <v>51</v>
      </c>
      <c r="Q114" s="33"/>
      <c r="R114" s="115" t="s">
        <v>52</v>
      </c>
      <c r="S114" s="115"/>
      <c r="T114" s="115"/>
      <c r="U114" s="115"/>
      <c r="V114" s="115"/>
      <c r="W114" s="70" t="s">
        <v>53</v>
      </c>
      <c r="X114" s="116"/>
      <c r="Y114" s="116"/>
      <c r="Z114" s="116"/>
      <c r="AA114" s="116"/>
      <c r="AB114" s="116"/>
      <c r="AC114" s="116"/>
      <c r="AD114" s="116"/>
      <c r="AE114" s="116"/>
      <c r="AF114" s="116"/>
      <c r="AG114" s="116"/>
      <c r="AH114" s="116"/>
      <c r="AI114" s="116"/>
      <c r="AJ114" s="116"/>
      <c r="AK114" s="116"/>
      <c r="AL114" s="38" t="s">
        <v>54</v>
      </c>
      <c r="AM114" s="33"/>
      <c r="AN114" s="112" t="s">
        <v>56</v>
      </c>
      <c r="AO114" s="112"/>
      <c r="AP114" s="112"/>
      <c r="AQ114" s="112"/>
      <c r="AR114" s="112"/>
      <c r="AS114" s="70" t="s">
        <v>92</v>
      </c>
      <c r="AT114" s="117"/>
      <c r="AU114" s="117"/>
      <c r="AV114" s="117"/>
      <c r="AW114" s="117"/>
      <c r="AX114" s="117"/>
      <c r="AY114" s="117"/>
      <c r="AZ114" s="117"/>
      <c r="BA114" s="64" t="s">
        <v>33</v>
      </c>
      <c r="BB114" s="77" t="s">
        <v>93</v>
      </c>
    </row>
    <row r="115" spans="1:56" ht="15" customHeight="1" x14ac:dyDescent="0.2">
      <c r="A115" s="107" t="s">
        <v>80</v>
      </c>
      <c r="B115" s="108"/>
      <c r="C115" s="108"/>
      <c r="D115" s="108"/>
      <c r="E115" s="16" t="s">
        <v>82</v>
      </c>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c r="AO115" s="17"/>
      <c r="AP115" s="17"/>
      <c r="AQ115" s="28"/>
      <c r="AR115" s="17"/>
      <c r="AS115" s="28" t="s">
        <v>92</v>
      </c>
      <c r="AT115" s="113" t="str">
        <f>IF($AI$48="","",$AI$48/2)</f>
        <v/>
      </c>
      <c r="AU115" s="113"/>
      <c r="AV115" s="113"/>
      <c r="AW115" s="113"/>
      <c r="AX115" s="113"/>
      <c r="AY115" s="113"/>
      <c r="AZ115" s="113"/>
      <c r="BA115" s="73" t="s">
        <v>33</v>
      </c>
      <c r="BB115" s="78" t="s">
        <v>93</v>
      </c>
    </row>
    <row r="116" spans="1:56" ht="15" customHeight="1" x14ac:dyDescent="0.2">
      <c r="A116" s="109"/>
      <c r="B116" s="110"/>
      <c r="C116" s="110"/>
      <c r="D116" s="110"/>
      <c r="E116" s="19" t="s">
        <v>181</v>
      </c>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39"/>
      <c r="AR116" s="21"/>
      <c r="AS116" s="39" t="s">
        <v>92</v>
      </c>
      <c r="AT116" s="158" t="str">
        <f>IF($AI$48="","",MAX($AI$48-SUM($AT$113:$AZ$114),0))</f>
        <v/>
      </c>
      <c r="AU116" s="158"/>
      <c r="AV116" s="158"/>
      <c r="AW116" s="158"/>
      <c r="AX116" s="158"/>
      <c r="AY116" s="158"/>
      <c r="AZ116" s="158"/>
      <c r="BA116" s="68" t="s">
        <v>33</v>
      </c>
      <c r="BB116" s="76" t="s">
        <v>93</v>
      </c>
    </row>
    <row r="117" spans="1:56" ht="15" customHeight="1" x14ac:dyDescent="0.2">
      <c r="A117" s="111"/>
      <c r="B117" s="112"/>
      <c r="C117" s="112"/>
      <c r="D117" s="112"/>
      <c r="E117" s="79"/>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70" t="s">
        <v>204</v>
      </c>
      <c r="AR117" s="33"/>
      <c r="AS117" s="70" t="s">
        <v>92</v>
      </c>
      <c r="AT117" s="114" t="str">
        <f>IF($AT$115="","",ROUNDDOWN(MIN(20000,$AT$115,$AT$116),-3))</f>
        <v/>
      </c>
      <c r="AU117" s="114"/>
      <c r="AV117" s="114"/>
      <c r="AW117" s="114"/>
      <c r="AX117" s="114"/>
      <c r="AY117" s="114"/>
      <c r="AZ117" s="114"/>
      <c r="BA117" s="64" t="s">
        <v>33</v>
      </c>
      <c r="BB117" s="77" t="s">
        <v>93</v>
      </c>
    </row>
    <row r="118" spans="1:56" s="40" customFormat="1" ht="15" customHeight="1"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D118" s="41"/>
    </row>
    <row r="119" spans="1:56" s="40" customFormat="1" ht="15" customHeight="1" x14ac:dyDescent="0.2">
      <c r="A119" s="102" t="s">
        <v>84</v>
      </c>
      <c r="B119" s="45" t="s">
        <v>188</v>
      </c>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D119" s="41"/>
    </row>
    <row r="120" spans="1:56" ht="15" customHeight="1" x14ac:dyDescent="0.2">
      <c r="A120" s="16" t="s">
        <v>100</v>
      </c>
      <c r="B120" s="17"/>
      <c r="C120" s="17"/>
      <c r="D120" s="17"/>
      <c r="E120" s="17"/>
      <c r="F120" s="17"/>
      <c r="G120" s="17"/>
      <c r="H120" s="17"/>
      <c r="I120" s="17"/>
      <c r="J120" s="17"/>
      <c r="K120" s="17"/>
      <c r="L120" s="17"/>
      <c r="M120" s="17"/>
      <c r="N120" s="17"/>
      <c r="O120" s="17"/>
      <c r="P120" s="17"/>
      <c r="Q120" s="17"/>
      <c r="R120" s="17"/>
      <c r="S120" s="17"/>
      <c r="T120" s="17"/>
      <c r="U120" s="17"/>
      <c r="V120" s="17"/>
      <c r="W120" s="36"/>
      <c r="X120" s="36"/>
      <c r="Y120" s="36"/>
      <c r="Z120" s="36"/>
      <c r="AA120" s="36"/>
      <c r="AB120" s="36"/>
      <c r="AC120" s="104" t="s">
        <v>84</v>
      </c>
      <c r="AD120" s="36" t="s">
        <v>173</v>
      </c>
      <c r="AE120" s="48"/>
      <c r="AF120" s="48"/>
      <c r="AG120" s="48"/>
      <c r="AH120" s="104" t="s">
        <v>84</v>
      </c>
      <c r="AI120" s="36" t="s">
        <v>174</v>
      </c>
      <c r="AJ120" s="36"/>
      <c r="AK120" s="36"/>
      <c r="AL120" s="36"/>
      <c r="AM120" s="36"/>
      <c r="AN120" s="36"/>
      <c r="AO120" s="36"/>
      <c r="AP120" s="36"/>
      <c r="AQ120" s="36"/>
      <c r="AR120" s="36"/>
      <c r="AS120" s="36"/>
      <c r="AT120" s="80" t="s">
        <v>94</v>
      </c>
      <c r="AU120" s="138"/>
      <c r="AV120" s="138"/>
      <c r="AW120" s="138"/>
      <c r="AX120" s="43" t="s">
        <v>0</v>
      </c>
      <c r="AY120" s="138"/>
      <c r="AZ120" s="138"/>
      <c r="BA120" s="50" t="s">
        <v>3</v>
      </c>
      <c r="BB120" s="81" t="s">
        <v>93</v>
      </c>
    </row>
    <row r="121" spans="1:56" ht="15" customHeight="1" x14ac:dyDescent="0.2">
      <c r="A121" s="16" t="s">
        <v>35</v>
      </c>
      <c r="B121" s="52"/>
      <c r="C121" s="52"/>
      <c r="D121" s="52"/>
      <c r="E121" s="52"/>
      <c r="F121" s="52"/>
      <c r="G121" s="52"/>
      <c r="H121" s="52"/>
      <c r="I121" s="52"/>
      <c r="J121" s="53"/>
      <c r="K121" s="139" t="s">
        <v>128</v>
      </c>
      <c r="L121" s="140"/>
      <c r="M121" s="140"/>
      <c r="N121" s="140"/>
      <c r="O121" s="140"/>
      <c r="P121" s="140"/>
      <c r="Q121" s="140"/>
      <c r="R121" s="140"/>
      <c r="S121" s="140"/>
      <c r="T121" s="140"/>
      <c r="U121" s="140"/>
      <c r="V121" s="140"/>
      <c r="W121" s="140"/>
      <c r="X121" s="141"/>
      <c r="Y121" s="16" t="s">
        <v>64</v>
      </c>
      <c r="Z121" s="17"/>
      <c r="AA121" s="17"/>
      <c r="AB121" s="17"/>
      <c r="AC121" s="17"/>
      <c r="AD121" s="17"/>
      <c r="AE121" s="18"/>
      <c r="AF121" s="139" t="s">
        <v>127</v>
      </c>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1"/>
    </row>
    <row r="122" spans="1:56" ht="15" customHeight="1" x14ac:dyDescent="0.2">
      <c r="A122" s="1" t="s">
        <v>36</v>
      </c>
      <c r="B122" s="2"/>
      <c r="C122" s="2"/>
      <c r="D122" s="2"/>
      <c r="E122" s="2"/>
      <c r="F122" s="2"/>
      <c r="G122" s="2"/>
      <c r="H122" s="2"/>
      <c r="I122" s="2"/>
      <c r="J122" s="3"/>
      <c r="K122" s="142"/>
      <c r="L122" s="143"/>
      <c r="M122" s="143"/>
      <c r="N122" s="143"/>
      <c r="O122" s="143"/>
      <c r="P122" s="143"/>
      <c r="Q122" s="143"/>
      <c r="R122" s="143"/>
      <c r="S122" s="143"/>
      <c r="T122" s="143"/>
      <c r="U122" s="143"/>
      <c r="V122" s="143"/>
      <c r="W122" s="143"/>
      <c r="X122" s="144"/>
      <c r="Y122" s="1"/>
      <c r="Z122" s="33"/>
      <c r="AA122" s="33"/>
      <c r="AB122" s="33"/>
      <c r="AC122" s="33"/>
      <c r="AD122" s="33"/>
      <c r="AE122" s="35"/>
      <c r="AF122" s="142"/>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4"/>
    </row>
    <row r="123" spans="1:56" ht="15" customHeight="1" x14ac:dyDescent="0.2">
      <c r="A123" s="16" t="s">
        <v>180</v>
      </c>
      <c r="B123" s="1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02" t="s">
        <v>84</v>
      </c>
      <c r="AC123" s="21" t="s">
        <v>176</v>
      </c>
      <c r="AD123" s="21"/>
      <c r="AE123" s="21"/>
      <c r="AF123" s="21"/>
      <c r="AG123" s="21"/>
      <c r="AH123" s="21"/>
      <c r="AI123" s="21"/>
      <c r="AJ123" s="21"/>
      <c r="AK123" s="21"/>
      <c r="AL123" s="102" t="s">
        <v>84</v>
      </c>
      <c r="AM123" s="66" t="s">
        <v>177</v>
      </c>
      <c r="AN123" s="17"/>
      <c r="AO123" s="17"/>
      <c r="AP123" s="17"/>
      <c r="AQ123" s="17"/>
      <c r="AR123" s="17"/>
      <c r="AS123" s="17"/>
      <c r="AT123" s="17"/>
      <c r="AU123" s="17"/>
      <c r="AV123" s="17"/>
      <c r="AW123" s="17"/>
      <c r="AX123" s="17"/>
      <c r="AY123" s="17"/>
      <c r="AZ123" s="17"/>
      <c r="BA123" s="17"/>
      <c r="BB123" s="18"/>
    </row>
    <row r="124" spans="1:56" ht="15" customHeight="1" x14ac:dyDescent="0.2">
      <c r="A124" s="19"/>
      <c r="B124" s="21"/>
      <c r="C124" s="130" t="s">
        <v>49</v>
      </c>
      <c r="D124" s="130"/>
      <c r="E124" s="130"/>
      <c r="F124" s="130"/>
      <c r="G124" s="39" t="s">
        <v>50</v>
      </c>
      <c r="H124" s="131"/>
      <c r="I124" s="131"/>
      <c r="J124" s="131"/>
      <c r="K124" s="131"/>
      <c r="L124" s="131"/>
      <c r="M124" s="131"/>
      <c r="N124" s="131"/>
      <c r="O124" s="131"/>
      <c r="P124" s="20" t="s">
        <v>51</v>
      </c>
      <c r="Q124" s="21"/>
      <c r="R124" s="130" t="s">
        <v>52</v>
      </c>
      <c r="S124" s="130"/>
      <c r="T124" s="130"/>
      <c r="U124" s="130"/>
      <c r="V124" s="130"/>
      <c r="W124" s="39" t="s">
        <v>53</v>
      </c>
      <c r="X124" s="131"/>
      <c r="Y124" s="131"/>
      <c r="Z124" s="131"/>
      <c r="AA124" s="131"/>
      <c r="AB124" s="131"/>
      <c r="AC124" s="131"/>
      <c r="AD124" s="131"/>
      <c r="AE124" s="131"/>
      <c r="AF124" s="131"/>
      <c r="AG124" s="131"/>
      <c r="AH124" s="131"/>
      <c r="AI124" s="131"/>
      <c r="AJ124" s="131"/>
      <c r="AK124" s="131"/>
      <c r="AL124" s="20" t="s">
        <v>54</v>
      </c>
      <c r="AM124" s="21"/>
      <c r="AN124" s="110" t="s">
        <v>56</v>
      </c>
      <c r="AO124" s="110"/>
      <c r="AP124" s="110"/>
      <c r="AQ124" s="110"/>
      <c r="AR124" s="110"/>
      <c r="AS124" s="39" t="s">
        <v>92</v>
      </c>
      <c r="AT124" s="132"/>
      <c r="AU124" s="132"/>
      <c r="AV124" s="132"/>
      <c r="AW124" s="132"/>
      <c r="AX124" s="132"/>
      <c r="AY124" s="132"/>
      <c r="AZ124" s="132"/>
      <c r="BA124" s="68" t="s">
        <v>33</v>
      </c>
      <c r="BB124" s="76" t="s">
        <v>93</v>
      </c>
    </row>
    <row r="125" spans="1:56" ht="15" customHeight="1" x14ac:dyDescent="0.2">
      <c r="A125" s="1"/>
      <c r="B125" s="33"/>
      <c r="C125" s="115" t="s">
        <v>49</v>
      </c>
      <c r="D125" s="115"/>
      <c r="E125" s="115"/>
      <c r="F125" s="115"/>
      <c r="G125" s="70" t="s">
        <v>50</v>
      </c>
      <c r="H125" s="116"/>
      <c r="I125" s="116"/>
      <c r="J125" s="116"/>
      <c r="K125" s="116"/>
      <c r="L125" s="116"/>
      <c r="M125" s="116"/>
      <c r="N125" s="116"/>
      <c r="O125" s="116"/>
      <c r="P125" s="38" t="s">
        <v>51</v>
      </c>
      <c r="Q125" s="33"/>
      <c r="R125" s="115" t="s">
        <v>52</v>
      </c>
      <c r="S125" s="115"/>
      <c r="T125" s="115"/>
      <c r="U125" s="115"/>
      <c r="V125" s="115"/>
      <c r="W125" s="70" t="s">
        <v>53</v>
      </c>
      <c r="X125" s="116"/>
      <c r="Y125" s="116"/>
      <c r="Z125" s="116"/>
      <c r="AA125" s="116"/>
      <c r="AB125" s="116"/>
      <c r="AC125" s="116"/>
      <c r="AD125" s="116"/>
      <c r="AE125" s="116"/>
      <c r="AF125" s="116"/>
      <c r="AG125" s="116"/>
      <c r="AH125" s="116"/>
      <c r="AI125" s="116"/>
      <c r="AJ125" s="116"/>
      <c r="AK125" s="116"/>
      <c r="AL125" s="38" t="s">
        <v>54</v>
      </c>
      <c r="AM125" s="33"/>
      <c r="AN125" s="112" t="s">
        <v>56</v>
      </c>
      <c r="AO125" s="112"/>
      <c r="AP125" s="112"/>
      <c r="AQ125" s="112"/>
      <c r="AR125" s="112"/>
      <c r="AS125" s="70" t="s">
        <v>92</v>
      </c>
      <c r="AT125" s="117"/>
      <c r="AU125" s="117"/>
      <c r="AV125" s="117"/>
      <c r="AW125" s="117"/>
      <c r="AX125" s="117"/>
      <c r="AY125" s="117"/>
      <c r="AZ125" s="117"/>
      <c r="BA125" s="64" t="s">
        <v>33</v>
      </c>
      <c r="BB125" s="77" t="s">
        <v>93</v>
      </c>
    </row>
    <row r="126" spans="1:56" ht="15" customHeight="1" x14ac:dyDescent="0.2">
      <c r="A126" s="107" t="s">
        <v>80</v>
      </c>
      <c r="B126" s="108"/>
      <c r="C126" s="108"/>
      <c r="D126" s="108"/>
      <c r="E126" s="16" t="s">
        <v>121</v>
      </c>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28"/>
      <c r="AR126" s="17"/>
      <c r="AS126" s="28" t="s">
        <v>92</v>
      </c>
      <c r="AT126" s="113" t="str">
        <f>IF($AI$49="","",$AI$49/10)</f>
        <v/>
      </c>
      <c r="AU126" s="113"/>
      <c r="AV126" s="113"/>
      <c r="AW126" s="113"/>
      <c r="AX126" s="113"/>
      <c r="AY126" s="113"/>
      <c r="AZ126" s="113"/>
      <c r="BA126" s="73" t="s">
        <v>33</v>
      </c>
      <c r="BB126" s="78" t="s">
        <v>93</v>
      </c>
    </row>
    <row r="127" spans="1:56" ht="15" customHeight="1" x14ac:dyDescent="0.2">
      <c r="A127" s="109"/>
      <c r="B127" s="110"/>
      <c r="C127" s="110"/>
      <c r="D127" s="110"/>
      <c r="E127" s="19" t="s">
        <v>181</v>
      </c>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39"/>
      <c r="AR127" s="21"/>
      <c r="AS127" s="39" t="s">
        <v>92</v>
      </c>
      <c r="AT127" s="158" t="str">
        <f>IF($AI$49="","",MAX($AI$49-SUM($AT$124:$AZ$125),0))</f>
        <v/>
      </c>
      <c r="AU127" s="158"/>
      <c r="AV127" s="158"/>
      <c r="AW127" s="158"/>
      <c r="AX127" s="158"/>
      <c r="AY127" s="158"/>
      <c r="AZ127" s="158"/>
      <c r="BA127" s="68" t="s">
        <v>33</v>
      </c>
      <c r="BB127" s="76" t="s">
        <v>93</v>
      </c>
    </row>
    <row r="128" spans="1:56" ht="15" customHeight="1" x14ac:dyDescent="0.2">
      <c r="A128" s="111"/>
      <c r="B128" s="112"/>
      <c r="C128" s="112"/>
      <c r="D128" s="112"/>
      <c r="E128" s="79"/>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70" t="s">
        <v>205</v>
      </c>
      <c r="AR128" s="33"/>
      <c r="AS128" s="70" t="s">
        <v>92</v>
      </c>
      <c r="AT128" s="114" t="str">
        <f>IF($AT$126="","",ROUNDDOWN(MIN(200000,$AT$126,$AT$127),-3))</f>
        <v/>
      </c>
      <c r="AU128" s="114"/>
      <c r="AV128" s="114"/>
      <c r="AW128" s="114"/>
      <c r="AX128" s="114"/>
      <c r="AY128" s="114"/>
      <c r="AZ128" s="114"/>
      <c r="BA128" s="64" t="s">
        <v>33</v>
      </c>
      <c r="BB128" s="77" t="s">
        <v>93</v>
      </c>
    </row>
    <row r="129" spans="1:56" s="40" customFormat="1" ht="15" customHeight="1"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D129" s="41"/>
    </row>
    <row r="130" spans="1:56" s="40" customFormat="1" ht="15" customHeight="1" x14ac:dyDescent="0.2">
      <c r="A130" s="102" t="s">
        <v>84</v>
      </c>
      <c r="B130" s="45" t="s">
        <v>189</v>
      </c>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D130" s="41"/>
    </row>
    <row r="131" spans="1:56" ht="15" customHeight="1" x14ac:dyDescent="0.2">
      <c r="A131" s="16" t="s">
        <v>190</v>
      </c>
      <c r="B131" s="17"/>
      <c r="C131" s="17"/>
      <c r="D131" s="17"/>
      <c r="E131" s="17"/>
      <c r="F131" s="17"/>
      <c r="G131" s="17"/>
      <c r="H131" s="17"/>
      <c r="I131" s="17"/>
      <c r="J131" s="17"/>
      <c r="K131" s="17"/>
      <c r="L131" s="17"/>
      <c r="M131" s="17"/>
      <c r="N131" s="17"/>
      <c r="O131" s="17"/>
      <c r="P131" s="17"/>
      <c r="Q131" s="17"/>
      <c r="R131" s="17"/>
      <c r="S131" s="17"/>
      <c r="T131" s="17"/>
      <c r="U131" s="17"/>
      <c r="V131" s="17"/>
      <c r="W131" s="36"/>
      <c r="X131" s="36"/>
      <c r="Y131" s="17"/>
      <c r="Z131" s="17"/>
      <c r="AA131" s="36"/>
      <c r="AB131" s="36"/>
      <c r="AC131" s="104" t="s">
        <v>84</v>
      </c>
      <c r="AD131" s="36" t="s">
        <v>173</v>
      </c>
      <c r="AE131" s="48"/>
      <c r="AF131" s="48"/>
      <c r="AG131" s="48"/>
      <c r="AH131" s="104" t="s">
        <v>84</v>
      </c>
      <c r="AI131" s="36" t="s">
        <v>174</v>
      </c>
      <c r="AJ131" s="36"/>
      <c r="AK131" s="36"/>
      <c r="AL131" s="17"/>
      <c r="AM131" s="17"/>
      <c r="AN131" s="17"/>
      <c r="AO131" s="17"/>
      <c r="AP131" s="17"/>
      <c r="AQ131" s="17"/>
      <c r="AR131" s="17"/>
      <c r="AS131" s="17"/>
      <c r="AT131" s="28" t="s">
        <v>94</v>
      </c>
      <c r="AU131" s="160"/>
      <c r="AV131" s="160"/>
      <c r="AW131" s="160"/>
      <c r="AX131" s="30" t="s">
        <v>0</v>
      </c>
      <c r="AY131" s="160"/>
      <c r="AZ131" s="160"/>
      <c r="BA131" s="73" t="s">
        <v>3</v>
      </c>
      <c r="BB131" s="78" t="s">
        <v>93</v>
      </c>
    </row>
    <row r="132" spans="1:56" ht="15" customHeight="1" x14ac:dyDescent="0.2">
      <c r="A132" s="16" t="s">
        <v>107</v>
      </c>
      <c r="B132" s="17"/>
      <c r="C132" s="17"/>
      <c r="D132" s="17"/>
      <c r="E132" s="17"/>
      <c r="F132" s="17"/>
      <c r="G132" s="17"/>
      <c r="H132" s="17"/>
      <c r="I132" s="17"/>
      <c r="J132" s="17"/>
      <c r="K132" s="17"/>
      <c r="L132" s="17"/>
      <c r="M132" s="17"/>
      <c r="N132" s="17"/>
      <c r="O132" s="270"/>
      <c r="P132" s="271"/>
      <c r="Q132" s="271"/>
      <c r="R132" s="271"/>
      <c r="S132" s="271"/>
      <c r="T132" s="271"/>
      <c r="U132" s="271"/>
      <c r="V132" s="271"/>
      <c r="W132" s="271"/>
      <c r="X132" s="271"/>
      <c r="Y132" s="271"/>
      <c r="Z132" s="271"/>
      <c r="AA132" s="271"/>
      <c r="AB132" s="271"/>
      <c r="AC132" s="271"/>
      <c r="AD132" s="271"/>
      <c r="AE132" s="271"/>
      <c r="AF132" s="271"/>
      <c r="AG132" s="271"/>
      <c r="AH132" s="271"/>
      <c r="AI132" s="271"/>
      <c r="AJ132" s="271"/>
      <c r="AK132" s="271"/>
      <c r="AL132" s="271"/>
      <c r="AM132" s="271"/>
      <c r="AN132" s="271"/>
      <c r="AO132" s="271"/>
      <c r="AP132" s="271"/>
      <c r="AQ132" s="271"/>
      <c r="AR132" s="271"/>
      <c r="AS132" s="271"/>
      <c r="AT132" s="271"/>
      <c r="AU132" s="271"/>
      <c r="AV132" s="271"/>
      <c r="AW132" s="271"/>
      <c r="AX132" s="271"/>
      <c r="AY132" s="271"/>
      <c r="AZ132" s="271"/>
      <c r="BA132" s="271"/>
      <c r="BB132" s="272"/>
    </row>
    <row r="133" spans="1:56" ht="15" customHeight="1" x14ac:dyDescent="0.2">
      <c r="A133" s="16" t="s">
        <v>40</v>
      </c>
      <c r="B133" s="17"/>
      <c r="C133" s="17"/>
      <c r="D133" s="17"/>
      <c r="E133" s="17"/>
      <c r="F133" s="17"/>
      <c r="G133" s="28" t="s">
        <v>92</v>
      </c>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78" t="s">
        <v>93</v>
      </c>
      <c r="AE133" s="1" t="s">
        <v>106</v>
      </c>
      <c r="AF133" s="2"/>
      <c r="AG133" s="2"/>
      <c r="AH133" s="2"/>
      <c r="AI133" s="2"/>
      <c r="AJ133" s="2"/>
      <c r="AK133" s="2"/>
      <c r="AL133" s="2"/>
      <c r="AM133" s="2"/>
      <c r="AN133" s="3"/>
      <c r="AO133" s="276"/>
      <c r="AP133" s="277"/>
      <c r="AQ133" s="277"/>
      <c r="AR133" s="277"/>
      <c r="AS133" s="277"/>
      <c r="AT133" s="277"/>
      <c r="AU133" s="277"/>
      <c r="AV133" s="277"/>
      <c r="AW133" s="277"/>
      <c r="AX133" s="277"/>
      <c r="AY133" s="277"/>
      <c r="AZ133" s="277"/>
      <c r="BA133" s="277"/>
      <c r="BB133" s="6"/>
    </row>
    <row r="134" spans="1:56" ht="15" customHeight="1" x14ac:dyDescent="0.2">
      <c r="A134" s="19"/>
      <c r="B134" s="146" t="s">
        <v>69</v>
      </c>
      <c r="C134" s="146"/>
      <c r="D134" s="146"/>
      <c r="E134" s="146"/>
      <c r="F134" s="146"/>
      <c r="G134" s="146"/>
      <c r="H134" s="146"/>
      <c r="I134" s="146"/>
      <c r="J134" s="146"/>
      <c r="K134" s="146"/>
      <c r="L134" s="39" t="s">
        <v>92</v>
      </c>
      <c r="M134" s="159"/>
      <c r="N134" s="159"/>
      <c r="O134" s="159"/>
      <c r="P134" s="159"/>
      <c r="Q134" s="159"/>
      <c r="R134" s="159"/>
      <c r="S134" s="159"/>
      <c r="T134" s="159"/>
      <c r="U134" s="159"/>
      <c r="V134" s="159"/>
      <c r="W134" s="159"/>
      <c r="X134" s="159"/>
      <c r="Y134" s="159"/>
      <c r="Z134" s="159"/>
      <c r="AA134" s="159"/>
      <c r="AB134" s="159"/>
      <c r="AC134" s="159"/>
      <c r="AD134" s="76" t="s">
        <v>93</v>
      </c>
      <c r="AE134" s="1" t="s">
        <v>108</v>
      </c>
      <c r="AF134" s="2"/>
      <c r="AG134" s="2"/>
      <c r="AH134" s="2"/>
      <c r="AI134" s="2"/>
      <c r="AJ134" s="2"/>
      <c r="AK134" s="2"/>
      <c r="AL134" s="2"/>
      <c r="AM134" s="2"/>
      <c r="AN134" s="3"/>
      <c r="AO134" s="274"/>
      <c r="AP134" s="275"/>
      <c r="AQ134" s="275"/>
      <c r="AR134" s="275"/>
      <c r="AS134" s="275"/>
      <c r="AT134" s="275"/>
      <c r="AU134" s="275"/>
      <c r="AV134" s="275"/>
      <c r="AW134" s="275"/>
      <c r="AX134" s="275"/>
      <c r="AY134" s="275"/>
      <c r="AZ134" s="275"/>
      <c r="BA134" s="275"/>
      <c r="BB134" s="99" t="s">
        <v>110</v>
      </c>
    </row>
    <row r="135" spans="1:56" ht="15" customHeight="1" x14ac:dyDescent="0.2">
      <c r="A135" s="1"/>
      <c r="B135" s="279" t="s">
        <v>70</v>
      </c>
      <c r="C135" s="279"/>
      <c r="D135" s="279"/>
      <c r="E135" s="279"/>
      <c r="F135" s="279"/>
      <c r="G135" s="279"/>
      <c r="H135" s="279"/>
      <c r="I135" s="279"/>
      <c r="J135" s="279"/>
      <c r="K135" s="279"/>
      <c r="L135" s="70" t="s">
        <v>92</v>
      </c>
      <c r="M135" s="278"/>
      <c r="N135" s="278"/>
      <c r="O135" s="278"/>
      <c r="P135" s="278"/>
      <c r="Q135" s="278"/>
      <c r="R135" s="278"/>
      <c r="S135" s="278"/>
      <c r="T135" s="278"/>
      <c r="U135" s="278"/>
      <c r="V135" s="278"/>
      <c r="W135" s="278"/>
      <c r="X135" s="278"/>
      <c r="Y135" s="278"/>
      <c r="Z135" s="278"/>
      <c r="AA135" s="278"/>
      <c r="AB135" s="278"/>
      <c r="AC135" s="278"/>
      <c r="AD135" s="77" t="s">
        <v>93</v>
      </c>
      <c r="AE135" s="1" t="s">
        <v>109</v>
      </c>
      <c r="AF135" s="2"/>
      <c r="AG135" s="2"/>
      <c r="AH135" s="2"/>
      <c r="AI135" s="2"/>
      <c r="AJ135" s="2"/>
      <c r="AK135" s="2"/>
      <c r="AL135" s="2"/>
      <c r="AM135" s="2"/>
      <c r="AN135" s="3"/>
      <c r="AO135" s="4"/>
      <c r="AP135" s="104" t="s">
        <v>84</v>
      </c>
      <c r="AQ135" s="36" t="s">
        <v>191</v>
      </c>
      <c r="AR135" s="48"/>
      <c r="AS135" s="48"/>
      <c r="AT135" s="48"/>
      <c r="AU135" s="104" t="s">
        <v>84</v>
      </c>
      <c r="AV135" s="36" t="s">
        <v>192</v>
      </c>
      <c r="AW135" s="36"/>
      <c r="AX135" s="36"/>
      <c r="AY135" s="36"/>
      <c r="AZ135" s="5"/>
      <c r="BA135" s="5"/>
      <c r="BB135" s="6"/>
    </row>
    <row r="136" spans="1:56" ht="15" customHeight="1" x14ac:dyDescent="0.2">
      <c r="A136" s="16" t="s">
        <v>184</v>
      </c>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21"/>
      <c r="Z136" s="21"/>
      <c r="AA136" s="21"/>
      <c r="AB136" s="102" t="s">
        <v>84</v>
      </c>
      <c r="AC136" s="21" t="s">
        <v>176</v>
      </c>
      <c r="AD136" s="21"/>
      <c r="AE136" s="21"/>
      <c r="AF136" s="21"/>
      <c r="AG136" s="21"/>
      <c r="AH136" s="21"/>
      <c r="AI136" s="21"/>
      <c r="AJ136" s="21"/>
      <c r="AK136" s="21"/>
      <c r="AL136" s="102" t="s">
        <v>84</v>
      </c>
      <c r="AM136" s="66" t="s">
        <v>177</v>
      </c>
      <c r="AN136" s="21"/>
      <c r="AO136" s="21"/>
      <c r="AP136" s="21"/>
      <c r="AQ136" s="21"/>
      <c r="AR136" s="21"/>
      <c r="AS136" s="21"/>
      <c r="AT136" s="21"/>
      <c r="AU136" s="21"/>
      <c r="AV136" s="21"/>
      <c r="AW136" s="21"/>
      <c r="AX136" s="21"/>
      <c r="AY136" s="21"/>
      <c r="AZ136" s="21"/>
      <c r="BA136" s="21"/>
      <c r="BB136" s="22"/>
    </row>
    <row r="137" spans="1:56" ht="15" customHeight="1" x14ac:dyDescent="0.2">
      <c r="A137" s="19"/>
      <c r="B137" s="21"/>
      <c r="C137" s="130" t="s">
        <v>49</v>
      </c>
      <c r="D137" s="130"/>
      <c r="E137" s="130"/>
      <c r="F137" s="130"/>
      <c r="G137" s="39" t="s">
        <v>50</v>
      </c>
      <c r="H137" s="131"/>
      <c r="I137" s="131"/>
      <c r="J137" s="131"/>
      <c r="K137" s="131"/>
      <c r="L137" s="131"/>
      <c r="M137" s="131"/>
      <c r="N137" s="131"/>
      <c r="O137" s="131"/>
      <c r="P137" s="20" t="s">
        <v>51</v>
      </c>
      <c r="Q137" s="21"/>
      <c r="R137" s="130" t="s">
        <v>52</v>
      </c>
      <c r="S137" s="130"/>
      <c r="T137" s="130"/>
      <c r="U137" s="130"/>
      <c r="V137" s="130"/>
      <c r="W137" s="39" t="s">
        <v>53</v>
      </c>
      <c r="X137" s="131"/>
      <c r="Y137" s="131"/>
      <c r="Z137" s="131"/>
      <c r="AA137" s="131"/>
      <c r="AB137" s="131"/>
      <c r="AC137" s="131"/>
      <c r="AD137" s="131"/>
      <c r="AE137" s="131"/>
      <c r="AF137" s="131"/>
      <c r="AG137" s="131"/>
      <c r="AH137" s="131"/>
      <c r="AI137" s="131"/>
      <c r="AJ137" s="131"/>
      <c r="AK137" s="131"/>
      <c r="AL137" s="20" t="s">
        <v>54</v>
      </c>
      <c r="AM137" s="21"/>
      <c r="AN137" s="110" t="s">
        <v>56</v>
      </c>
      <c r="AO137" s="110"/>
      <c r="AP137" s="110"/>
      <c r="AQ137" s="110"/>
      <c r="AR137" s="110"/>
      <c r="AS137" s="39" t="s">
        <v>92</v>
      </c>
      <c r="AT137" s="132"/>
      <c r="AU137" s="132"/>
      <c r="AV137" s="132"/>
      <c r="AW137" s="132"/>
      <c r="AX137" s="132"/>
      <c r="AY137" s="132"/>
      <c r="AZ137" s="132"/>
      <c r="BA137" s="68" t="s">
        <v>33</v>
      </c>
      <c r="BB137" s="76" t="s">
        <v>93</v>
      </c>
    </row>
    <row r="138" spans="1:56" ht="15" customHeight="1" x14ac:dyDescent="0.2">
      <c r="A138" s="1"/>
      <c r="B138" s="33"/>
      <c r="C138" s="115" t="s">
        <v>49</v>
      </c>
      <c r="D138" s="115"/>
      <c r="E138" s="115"/>
      <c r="F138" s="115"/>
      <c r="G138" s="70" t="s">
        <v>50</v>
      </c>
      <c r="H138" s="116"/>
      <c r="I138" s="116"/>
      <c r="J138" s="116"/>
      <c r="K138" s="116"/>
      <c r="L138" s="116"/>
      <c r="M138" s="116"/>
      <c r="N138" s="116"/>
      <c r="O138" s="116"/>
      <c r="P138" s="38" t="s">
        <v>51</v>
      </c>
      <c r="Q138" s="33"/>
      <c r="R138" s="115" t="s">
        <v>52</v>
      </c>
      <c r="S138" s="115"/>
      <c r="T138" s="115"/>
      <c r="U138" s="115"/>
      <c r="V138" s="115"/>
      <c r="W138" s="70" t="s">
        <v>53</v>
      </c>
      <c r="X138" s="116"/>
      <c r="Y138" s="116"/>
      <c r="Z138" s="116"/>
      <c r="AA138" s="116"/>
      <c r="AB138" s="116"/>
      <c r="AC138" s="116"/>
      <c r="AD138" s="116"/>
      <c r="AE138" s="116"/>
      <c r="AF138" s="116"/>
      <c r="AG138" s="116"/>
      <c r="AH138" s="116"/>
      <c r="AI138" s="116"/>
      <c r="AJ138" s="116"/>
      <c r="AK138" s="116"/>
      <c r="AL138" s="38" t="s">
        <v>54</v>
      </c>
      <c r="AM138" s="33"/>
      <c r="AN138" s="112" t="s">
        <v>56</v>
      </c>
      <c r="AO138" s="112"/>
      <c r="AP138" s="112"/>
      <c r="AQ138" s="112"/>
      <c r="AR138" s="112"/>
      <c r="AS138" s="70" t="s">
        <v>92</v>
      </c>
      <c r="AT138" s="117"/>
      <c r="AU138" s="117"/>
      <c r="AV138" s="117"/>
      <c r="AW138" s="117"/>
      <c r="AX138" s="117"/>
      <c r="AY138" s="117"/>
      <c r="AZ138" s="117"/>
      <c r="BA138" s="64" t="s">
        <v>33</v>
      </c>
      <c r="BB138" s="77" t="s">
        <v>93</v>
      </c>
    </row>
    <row r="139" spans="1:56" ht="15" customHeight="1" x14ac:dyDescent="0.2">
      <c r="A139" s="107" t="s">
        <v>80</v>
      </c>
      <c r="B139" s="108"/>
      <c r="C139" s="108"/>
      <c r="D139" s="108"/>
      <c r="E139" s="16" t="s">
        <v>104</v>
      </c>
      <c r="F139" s="17"/>
      <c r="G139" s="17"/>
      <c r="H139" s="17"/>
      <c r="I139" s="17"/>
      <c r="J139" s="17"/>
      <c r="K139" s="17"/>
      <c r="L139" s="17"/>
      <c r="M139" s="17"/>
      <c r="N139" s="17"/>
      <c r="O139" s="17"/>
      <c r="P139" s="17"/>
      <c r="Q139" s="17"/>
      <c r="R139" s="17"/>
      <c r="S139" s="17"/>
      <c r="T139" s="17"/>
      <c r="U139" s="17"/>
      <c r="V139" s="17"/>
      <c r="W139" s="17"/>
      <c r="X139" s="17"/>
      <c r="Y139" s="17"/>
      <c r="Z139" s="17"/>
      <c r="AA139" s="17"/>
      <c r="AB139" s="17"/>
      <c r="AC139" s="17"/>
      <c r="AD139" s="17"/>
      <c r="AE139" s="17"/>
      <c r="AF139" s="17"/>
      <c r="AG139" s="17"/>
      <c r="AH139" s="17"/>
      <c r="AI139" s="17"/>
      <c r="AJ139" s="17"/>
      <c r="AK139" s="17"/>
      <c r="AL139" s="17"/>
      <c r="AM139" s="17"/>
      <c r="AN139" s="17"/>
      <c r="AO139" s="17"/>
      <c r="AP139" s="17"/>
      <c r="AQ139" s="28"/>
      <c r="AR139" s="17"/>
      <c r="AS139" s="28" t="s">
        <v>92</v>
      </c>
      <c r="AT139" s="113" t="str">
        <f>IF($AI$50="","",40000)</f>
        <v/>
      </c>
      <c r="AU139" s="113"/>
      <c r="AV139" s="113"/>
      <c r="AW139" s="113"/>
      <c r="AX139" s="113"/>
      <c r="AY139" s="113"/>
      <c r="AZ139" s="113"/>
      <c r="BA139" s="73" t="s">
        <v>33</v>
      </c>
      <c r="BB139" s="78" t="s">
        <v>93</v>
      </c>
    </row>
    <row r="140" spans="1:56" ht="15" customHeight="1" x14ac:dyDescent="0.2">
      <c r="A140" s="109"/>
      <c r="B140" s="110"/>
      <c r="C140" s="110"/>
      <c r="D140" s="110"/>
      <c r="E140" s="19" t="s">
        <v>181</v>
      </c>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39"/>
      <c r="AR140" s="21"/>
      <c r="AS140" s="39" t="s">
        <v>92</v>
      </c>
      <c r="AT140" s="158" t="str">
        <f>IF($AI$50="","",MAX($AI$50-SUM($AT$137:$AZ$138),0))</f>
        <v/>
      </c>
      <c r="AU140" s="158"/>
      <c r="AV140" s="158"/>
      <c r="AW140" s="158"/>
      <c r="AX140" s="158"/>
      <c r="AY140" s="158"/>
      <c r="AZ140" s="158"/>
      <c r="BA140" s="68" t="s">
        <v>33</v>
      </c>
      <c r="BB140" s="76" t="s">
        <v>93</v>
      </c>
    </row>
    <row r="141" spans="1:56" ht="15" customHeight="1" x14ac:dyDescent="0.2">
      <c r="A141" s="111"/>
      <c r="B141" s="112"/>
      <c r="C141" s="112"/>
      <c r="D141" s="112"/>
      <c r="E141" s="79"/>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70" t="s">
        <v>206</v>
      </c>
      <c r="AR141" s="33"/>
      <c r="AS141" s="70" t="s">
        <v>92</v>
      </c>
      <c r="AT141" s="114" t="str">
        <f>IF($AT$139="","",ROUNDDOWN(MIN(40000,$AT$139,$AT$140),-3))</f>
        <v/>
      </c>
      <c r="AU141" s="114"/>
      <c r="AV141" s="114"/>
      <c r="AW141" s="114"/>
      <c r="AX141" s="114"/>
      <c r="AY141" s="114"/>
      <c r="AZ141" s="114"/>
      <c r="BA141" s="64" t="s">
        <v>33</v>
      </c>
      <c r="BB141" s="77" t="s">
        <v>93</v>
      </c>
    </row>
    <row r="142" spans="1:56" s="40" customFormat="1" ht="15" customHeight="1"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c r="AY142" s="21"/>
      <c r="AZ142" s="21"/>
      <c r="BA142" s="21"/>
      <c r="BB142" s="21"/>
      <c r="BD142" s="41"/>
    </row>
    <row r="143" spans="1:56" s="40" customFormat="1" ht="15" customHeight="1" x14ac:dyDescent="0.2">
      <c r="A143" s="102" t="s">
        <v>84</v>
      </c>
      <c r="B143" s="45" t="s">
        <v>193</v>
      </c>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c r="AY143" s="21"/>
      <c r="AZ143" s="21"/>
      <c r="BA143" s="21"/>
      <c r="BB143" s="21"/>
      <c r="BD143" s="41"/>
    </row>
    <row r="144" spans="1:56" ht="15" customHeight="1" x14ac:dyDescent="0.2">
      <c r="A144" s="47" t="s">
        <v>101</v>
      </c>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104" t="s">
        <v>84</v>
      </c>
      <c r="AD144" s="36" t="s">
        <v>173</v>
      </c>
      <c r="AE144" s="48"/>
      <c r="AF144" s="48"/>
      <c r="AG144" s="48"/>
      <c r="AH144" s="104" t="s">
        <v>84</v>
      </c>
      <c r="AI144" s="36" t="s">
        <v>174</v>
      </c>
      <c r="AJ144" s="36"/>
      <c r="AK144" s="36"/>
      <c r="AL144" s="36"/>
      <c r="AM144" s="36"/>
      <c r="AN144" s="36"/>
      <c r="AO144" s="36"/>
      <c r="AP144" s="36"/>
      <c r="AQ144" s="36"/>
      <c r="AR144" s="36"/>
      <c r="AS144" s="36"/>
      <c r="AT144" s="80" t="s">
        <v>94</v>
      </c>
      <c r="AU144" s="138"/>
      <c r="AV144" s="138"/>
      <c r="AW144" s="138"/>
      <c r="AX144" s="43" t="s">
        <v>0</v>
      </c>
      <c r="AY144" s="138"/>
      <c r="AZ144" s="138"/>
      <c r="BA144" s="50" t="s">
        <v>3</v>
      </c>
      <c r="BB144" s="81" t="s">
        <v>93</v>
      </c>
    </row>
    <row r="145" spans="1:56" ht="15" customHeight="1" x14ac:dyDescent="0.2">
      <c r="A145" s="16" t="s">
        <v>35</v>
      </c>
      <c r="B145" s="52"/>
      <c r="C145" s="52"/>
      <c r="D145" s="52"/>
      <c r="E145" s="52"/>
      <c r="F145" s="52"/>
      <c r="G145" s="52"/>
      <c r="H145" s="52"/>
      <c r="I145" s="52"/>
      <c r="J145" s="53"/>
      <c r="K145" s="148"/>
      <c r="L145" s="149"/>
      <c r="M145" s="149"/>
      <c r="N145" s="149"/>
      <c r="O145" s="149"/>
      <c r="P145" s="149"/>
      <c r="Q145" s="149"/>
      <c r="R145" s="149"/>
      <c r="S145" s="149"/>
      <c r="T145" s="149"/>
      <c r="U145" s="149"/>
      <c r="V145" s="149"/>
      <c r="W145" s="149"/>
      <c r="X145" s="150"/>
      <c r="Y145" s="16" t="s">
        <v>66</v>
      </c>
      <c r="Z145" s="17"/>
      <c r="AA145" s="17"/>
      <c r="AB145" s="17"/>
      <c r="AC145" s="17"/>
      <c r="AD145" s="17"/>
      <c r="AE145" s="28" t="s">
        <v>92</v>
      </c>
      <c r="AF145" s="156"/>
      <c r="AG145" s="156"/>
      <c r="AH145" s="156"/>
      <c r="AI145" s="156"/>
      <c r="AJ145" s="156"/>
      <c r="AK145" s="156"/>
      <c r="AL145" s="156"/>
      <c r="AM145" s="156"/>
      <c r="AN145" s="156"/>
      <c r="AO145" s="156"/>
      <c r="AP145" s="156"/>
      <c r="AQ145" s="156"/>
      <c r="AR145" s="156"/>
      <c r="AS145" s="156"/>
      <c r="AT145" s="156"/>
      <c r="AU145" s="156"/>
      <c r="AV145" s="156"/>
      <c r="AW145" s="156"/>
      <c r="AX145" s="156"/>
      <c r="AY145" s="156"/>
      <c r="AZ145" s="156"/>
      <c r="BA145" s="156"/>
      <c r="BB145" s="78" t="s">
        <v>93</v>
      </c>
    </row>
    <row r="146" spans="1:56" ht="15" customHeight="1" x14ac:dyDescent="0.2">
      <c r="A146" s="19"/>
      <c r="B146" s="21"/>
      <c r="C146" s="21"/>
      <c r="D146" s="21"/>
      <c r="E146" s="21"/>
      <c r="F146" s="21"/>
      <c r="G146" s="21"/>
      <c r="H146" s="21"/>
      <c r="I146" s="21"/>
      <c r="J146" s="22"/>
      <c r="K146" s="151"/>
      <c r="L146" s="152"/>
      <c r="M146" s="152"/>
      <c r="N146" s="152"/>
      <c r="O146" s="152"/>
      <c r="P146" s="152"/>
      <c r="Q146" s="152"/>
      <c r="R146" s="152"/>
      <c r="S146" s="152"/>
      <c r="T146" s="152"/>
      <c r="U146" s="152"/>
      <c r="V146" s="152"/>
      <c r="W146" s="152"/>
      <c r="X146" s="153"/>
      <c r="Y146" s="19"/>
      <c r="Z146" s="146" t="s">
        <v>68</v>
      </c>
      <c r="AA146" s="146"/>
      <c r="AB146" s="146"/>
      <c r="AC146" s="146"/>
      <c r="AD146" s="146"/>
      <c r="AE146" s="146"/>
      <c r="AF146" s="146"/>
      <c r="AG146" s="146"/>
      <c r="AH146" s="146"/>
      <c r="AI146" s="146"/>
      <c r="AJ146" s="39" t="s">
        <v>92</v>
      </c>
      <c r="AK146" s="159"/>
      <c r="AL146" s="159"/>
      <c r="AM146" s="159"/>
      <c r="AN146" s="159"/>
      <c r="AO146" s="159"/>
      <c r="AP146" s="159"/>
      <c r="AQ146" s="159"/>
      <c r="AR146" s="159"/>
      <c r="AS146" s="159"/>
      <c r="AT146" s="159"/>
      <c r="AU146" s="159"/>
      <c r="AV146" s="159"/>
      <c r="AW146" s="159"/>
      <c r="AX146" s="159"/>
      <c r="AY146" s="159"/>
      <c r="AZ146" s="159"/>
      <c r="BA146" s="159"/>
      <c r="BB146" s="76" t="s">
        <v>93</v>
      </c>
    </row>
    <row r="147" spans="1:56" ht="15" customHeight="1" x14ac:dyDescent="0.2">
      <c r="A147" s="19"/>
      <c r="B147" s="21"/>
      <c r="C147" s="21"/>
      <c r="D147" s="21"/>
      <c r="E147" s="21"/>
      <c r="F147" s="21"/>
      <c r="G147" s="21"/>
      <c r="H147" s="21"/>
      <c r="I147" s="21"/>
      <c r="J147" s="22"/>
      <c r="K147" s="151"/>
      <c r="L147" s="152"/>
      <c r="M147" s="152"/>
      <c r="N147" s="152"/>
      <c r="O147" s="152"/>
      <c r="P147" s="152"/>
      <c r="Q147" s="152"/>
      <c r="R147" s="152"/>
      <c r="S147" s="152"/>
      <c r="T147" s="152"/>
      <c r="U147" s="152"/>
      <c r="V147" s="152"/>
      <c r="W147" s="152"/>
      <c r="X147" s="153"/>
      <c r="Y147" s="19"/>
      <c r="Z147" s="147" t="s">
        <v>95</v>
      </c>
      <c r="AA147" s="147"/>
      <c r="AB147" s="147"/>
      <c r="AC147" s="147"/>
      <c r="AD147" s="147"/>
      <c r="AE147" s="147"/>
      <c r="AF147" s="147"/>
      <c r="AG147" s="147"/>
      <c r="AH147" s="147"/>
      <c r="AI147" s="147"/>
      <c r="AJ147" s="147"/>
      <c r="AK147" s="147"/>
      <c r="AL147" s="147"/>
      <c r="AM147" s="147"/>
      <c r="AN147" s="147"/>
      <c r="AO147" s="147"/>
      <c r="AP147" s="147"/>
      <c r="AQ147" s="147"/>
      <c r="AR147" s="147"/>
      <c r="AS147" s="147"/>
      <c r="AT147" s="147"/>
      <c r="AU147" s="39" t="s">
        <v>92</v>
      </c>
      <c r="AV147" s="145"/>
      <c r="AW147" s="145"/>
      <c r="AX147" s="145"/>
      <c r="AY147" s="145"/>
      <c r="AZ147" s="145"/>
      <c r="BA147" s="24" t="s">
        <v>67</v>
      </c>
      <c r="BB147" s="76" t="s">
        <v>93</v>
      </c>
    </row>
    <row r="148" spans="1:56" ht="15" customHeight="1" x14ac:dyDescent="0.2">
      <c r="A148" s="16" t="s">
        <v>71</v>
      </c>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28" t="s">
        <v>73</v>
      </c>
      <c r="AC148" s="154"/>
      <c r="AD148" s="154"/>
      <c r="AE148" s="154"/>
      <c r="AF148" s="154"/>
      <c r="AG148" s="154"/>
      <c r="AH148" s="154"/>
      <c r="AI148" s="154"/>
      <c r="AJ148" s="88" t="s">
        <v>74</v>
      </c>
      <c r="AK148" s="29" t="s">
        <v>75</v>
      </c>
      <c r="AL148" s="88" t="s">
        <v>76</v>
      </c>
      <c r="AM148" s="17"/>
      <c r="AN148" s="17"/>
      <c r="AO148" s="17"/>
      <c r="AP148" s="17"/>
      <c r="AQ148" s="17"/>
      <c r="AR148" s="17"/>
      <c r="AS148" s="17"/>
      <c r="AT148" s="17"/>
      <c r="AU148" s="17"/>
      <c r="AV148" s="17"/>
      <c r="AW148" s="17"/>
      <c r="AX148" s="17"/>
      <c r="AY148" s="17"/>
      <c r="AZ148" s="17"/>
      <c r="BA148" s="17"/>
      <c r="BB148" s="18"/>
    </row>
    <row r="149" spans="1:56" ht="15" customHeight="1" x14ac:dyDescent="0.2">
      <c r="A149" s="1" t="s">
        <v>72</v>
      </c>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70" t="s">
        <v>73</v>
      </c>
      <c r="AC149" s="155"/>
      <c r="AD149" s="155"/>
      <c r="AE149" s="155"/>
      <c r="AF149" s="155"/>
      <c r="AG149" s="155"/>
      <c r="AH149" s="155"/>
      <c r="AI149" s="155"/>
      <c r="AJ149" s="34" t="s">
        <v>74</v>
      </c>
      <c r="AK149" s="38" t="s">
        <v>75</v>
      </c>
      <c r="AL149" s="34" t="s">
        <v>78</v>
      </c>
      <c r="AM149" s="33"/>
      <c r="AN149" s="33"/>
      <c r="AO149" s="33"/>
      <c r="AP149" s="33"/>
      <c r="AQ149" s="33"/>
      <c r="AR149" s="33"/>
      <c r="AS149" s="33"/>
      <c r="AT149" s="33"/>
      <c r="AU149" s="33"/>
      <c r="AV149" s="33"/>
      <c r="AW149" s="33"/>
      <c r="AX149" s="33"/>
      <c r="AY149" s="33"/>
      <c r="AZ149" s="33"/>
      <c r="BA149" s="33"/>
      <c r="BB149" s="35"/>
    </row>
    <row r="150" spans="1:56" ht="15" customHeight="1" x14ac:dyDescent="0.2">
      <c r="A150" s="19" t="s">
        <v>184</v>
      </c>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102" t="s">
        <v>84</v>
      </c>
      <c r="AC150" s="21" t="s">
        <v>176</v>
      </c>
      <c r="AD150" s="21"/>
      <c r="AE150" s="21"/>
      <c r="AF150" s="21"/>
      <c r="AG150" s="21"/>
      <c r="AH150" s="21"/>
      <c r="AI150" s="21"/>
      <c r="AJ150" s="21"/>
      <c r="AK150" s="21"/>
      <c r="AL150" s="102" t="s">
        <v>84</v>
      </c>
      <c r="AM150" s="66" t="s">
        <v>177</v>
      </c>
      <c r="AN150" s="21"/>
      <c r="AO150" s="21"/>
      <c r="AP150" s="21"/>
      <c r="AQ150" s="21"/>
      <c r="AR150" s="21"/>
      <c r="AS150" s="21"/>
      <c r="AT150" s="21"/>
      <c r="AU150" s="21"/>
      <c r="AV150" s="21"/>
      <c r="AW150" s="21"/>
      <c r="AX150" s="21"/>
      <c r="AY150" s="21"/>
      <c r="AZ150" s="21"/>
      <c r="BA150" s="21"/>
      <c r="BB150" s="22"/>
    </row>
    <row r="151" spans="1:56" ht="15" customHeight="1" x14ac:dyDescent="0.2">
      <c r="A151" s="19"/>
      <c r="B151" s="21"/>
      <c r="C151" s="130" t="s">
        <v>49</v>
      </c>
      <c r="D151" s="130"/>
      <c r="E151" s="130"/>
      <c r="F151" s="130"/>
      <c r="G151" s="39" t="s">
        <v>50</v>
      </c>
      <c r="H151" s="131"/>
      <c r="I151" s="131"/>
      <c r="J151" s="131"/>
      <c r="K151" s="131"/>
      <c r="L151" s="131"/>
      <c r="M151" s="131"/>
      <c r="N151" s="131"/>
      <c r="O151" s="131"/>
      <c r="P151" s="20" t="s">
        <v>51</v>
      </c>
      <c r="Q151" s="21"/>
      <c r="R151" s="130" t="s">
        <v>52</v>
      </c>
      <c r="S151" s="130"/>
      <c r="T151" s="130"/>
      <c r="U151" s="130"/>
      <c r="V151" s="130"/>
      <c r="W151" s="39" t="s">
        <v>53</v>
      </c>
      <c r="X151" s="131"/>
      <c r="Y151" s="131"/>
      <c r="Z151" s="131"/>
      <c r="AA151" s="131"/>
      <c r="AB151" s="131"/>
      <c r="AC151" s="131"/>
      <c r="AD151" s="131"/>
      <c r="AE151" s="131"/>
      <c r="AF151" s="131"/>
      <c r="AG151" s="131"/>
      <c r="AH151" s="131"/>
      <c r="AI151" s="131"/>
      <c r="AJ151" s="131"/>
      <c r="AK151" s="131"/>
      <c r="AL151" s="20" t="s">
        <v>54</v>
      </c>
      <c r="AM151" s="21"/>
      <c r="AN151" s="110" t="s">
        <v>56</v>
      </c>
      <c r="AO151" s="110"/>
      <c r="AP151" s="110"/>
      <c r="AQ151" s="110"/>
      <c r="AR151" s="110"/>
      <c r="AS151" s="39" t="s">
        <v>92</v>
      </c>
      <c r="AT151" s="132"/>
      <c r="AU151" s="132"/>
      <c r="AV151" s="132"/>
      <c r="AW151" s="132"/>
      <c r="AX151" s="132"/>
      <c r="AY151" s="132"/>
      <c r="AZ151" s="132"/>
      <c r="BA151" s="68" t="s">
        <v>33</v>
      </c>
      <c r="BB151" s="76" t="s">
        <v>93</v>
      </c>
    </row>
    <row r="152" spans="1:56" ht="15" customHeight="1" x14ac:dyDescent="0.2">
      <c r="A152" s="1"/>
      <c r="B152" s="33"/>
      <c r="C152" s="115" t="s">
        <v>49</v>
      </c>
      <c r="D152" s="115"/>
      <c r="E152" s="115"/>
      <c r="F152" s="115"/>
      <c r="G152" s="70" t="s">
        <v>50</v>
      </c>
      <c r="H152" s="116"/>
      <c r="I152" s="116"/>
      <c r="J152" s="116"/>
      <c r="K152" s="116"/>
      <c r="L152" s="116"/>
      <c r="M152" s="116"/>
      <c r="N152" s="116"/>
      <c r="O152" s="116"/>
      <c r="P152" s="38" t="s">
        <v>51</v>
      </c>
      <c r="Q152" s="33"/>
      <c r="R152" s="115" t="s">
        <v>52</v>
      </c>
      <c r="S152" s="115"/>
      <c r="T152" s="115"/>
      <c r="U152" s="115"/>
      <c r="V152" s="115"/>
      <c r="W152" s="70" t="s">
        <v>53</v>
      </c>
      <c r="X152" s="116"/>
      <c r="Y152" s="116"/>
      <c r="Z152" s="116"/>
      <c r="AA152" s="116"/>
      <c r="AB152" s="116"/>
      <c r="AC152" s="116"/>
      <c r="AD152" s="116"/>
      <c r="AE152" s="116"/>
      <c r="AF152" s="116"/>
      <c r="AG152" s="116"/>
      <c r="AH152" s="116"/>
      <c r="AI152" s="116"/>
      <c r="AJ152" s="116"/>
      <c r="AK152" s="116"/>
      <c r="AL152" s="38" t="s">
        <v>54</v>
      </c>
      <c r="AM152" s="33"/>
      <c r="AN152" s="112" t="s">
        <v>56</v>
      </c>
      <c r="AO152" s="112"/>
      <c r="AP152" s="112"/>
      <c r="AQ152" s="112"/>
      <c r="AR152" s="112"/>
      <c r="AS152" s="70" t="s">
        <v>92</v>
      </c>
      <c r="AT152" s="117"/>
      <c r="AU152" s="117"/>
      <c r="AV152" s="117"/>
      <c r="AW152" s="117"/>
      <c r="AX152" s="117"/>
      <c r="AY152" s="117"/>
      <c r="AZ152" s="117"/>
      <c r="BA152" s="64" t="s">
        <v>33</v>
      </c>
      <c r="BB152" s="77" t="s">
        <v>93</v>
      </c>
    </row>
    <row r="153" spans="1:56" ht="15" customHeight="1" x14ac:dyDescent="0.2">
      <c r="A153" s="107" t="s">
        <v>80</v>
      </c>
      <c r="B153" s="108"/>
      <c r="C153" s="108"/>
      <c r="D153" s="133"/>
      <c r="E153" s="21" t="s">
        <v>83</v>
      </c>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8" t="s">
        <v>92</v>
      </c>
      <c r="AT153" s="113" t="str">
        <f>IF($AI$51="","",MIN($AC$148:$AI$149)*2000)</f>
        <v/>
      </c>
      <c r="AU153" s="113"/>
      <c r="AV153" s="113"/>
      <c r="AW153" s="113"/>
      <c r="AX153" s="113"/>
      <c r="AY153" s="113"/>
      <c r="AZ153" s="113"/>
      <c r="BA153" s="73" t="s">
        <v>33</v>
      </c>
      <c r="BB153" s="78" t="s">
        <v>93</v>
      </c>
    </row>
    <row r="154" spans="1:56" ht="15" customHeight="1" x14ac:dyDescent="0.2">
      <c r="A154" s="134"/>
      <c r="B154" s="110"/>
      <c r="C154" s="110"/>
      <c r="D154" s="135"/>
      <c r="E154" s="19" t="s">
        <v>181</v>
      </c>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39"/>
      <c r="AR154" s="21"/>
      <c r="AS154" s="39" t="s">
        <v>92</v>
      </c>
      <c r="AT154" s="158" t="str">
        <f>IF($AI$51="","",MAX($AI$51-SUM($AT$151:$AZ$152),0))</f>
        <v/>
      </c>
      <c r="AU154" s="158"/>
      <c r="AV154" s="158"/>
      <c r="AW154" s="158"/>
      <c r="AX154" s="158"/>
      <c r="AY154" s="158"/>
      <c r="AZ154" s="158"/>
      <c r="BA154" s="68" t="s">
        <v>33</v>
      </c>
      <c r="BB154" s="76" t="s">
        <v>93</v>
      </c>
    </row>
    <row r="155" spans="1:56" ht="15" customHeight="1" x14ac:dyDescent="0.2">
      <c r="A155" s="136"/>
      <c r="B155" s="112"/>
      <c r="C155" s="112"/>
      <c r="D155" s="137"/>
      <c r="E155" s="79"/>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70" t="s">
        <v>208</v>
      </c>
      <c r="AR155" s="33"/>
      <c r="AS155" s="70" t="s">
        <v>92</v>
      </c>
      <c r="AT155" s="114" t="str">
        <f>IF($AT$153="","",ROUNDDOWN(MIN(IF($AM$17="☑",1000000,400000),$AT$153,$AT$154),-3))</f>
        <v/>
      </c>
      <c r="AU155" s="114"/>
      <c r="AV155" s="114"/>
      <c r="AW155" s="114"/>
      <c r="AX155" s="114"/>
      <c r="AY155" s="114"/>
      <c r="AZ155" s="114"/>
      <c r="BA155" s="64" t="s">
        <v>33</v>
      </c>
      <c r="BB155" s="77" t="s">
        <v>93</v>
      </c>
    </row>
    <row r="156" spans="1:56" s="40" customFormat="1" ht="15" customHeight="1"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D156" s="41"/>
    </row>
    <row r="157" spans="1:56" s="40" customFormat="1" ht="15" customHeight="1" x14ac:dyDescent="0.2">
      <c r="A157" s="102" t="s">
        <v>84</v>
      </c>
      <c r="B157" s="45" t="s">
        <v>194</v>
      </c>
      <c r="C157" s="21"/>
      <c r="D157" s="21"/>
      <c r="E157" s="21"/>
      <c r="F157" s="21"/>
      <c r="G157" s="21"/>
      <c r="H157" s="21"/>
      <c r="I157" s="21"/>
      <c r="J157" s="21"/>
      <c r="K157" s="21"/>
      <c r="L157" s="21"/>
      <c r="M157" s="21"/>
      <c r="N157" s="21"/>
      <c r="O157" s="21"/>
      <c r="P157" s="21"/>
      <c r="Q157" s="21"/>
      <c r="R157" s="21"/>
      <c r="S157" s="21"/>
      <c r="T157" s="33"/>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D157" s="41"/>
    </row>
    <row r="158" spans="1:56" ht="15" customHeight="1" x14ac:dyDescent="0.2">
      <c r="A158" s="47" t="s">
        <v>124</v>
      </c>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104" t="s">
        <v>84</v>
      </c>
      <c r="AD158" s="36" t="s">
        <v>173</v>
      </c>
      <c r="AE158" s="48"/>
      <c r="AF158" s="48"/>
      <c r="AG158" s="48"/>
      <c r="AH158" s="104" t="s">
        <v>84</v>
      </c>
      <c r="AI158" s="36" t="s">
        <v>195</v>
      </c>
      <c r="AJ158" s="36"/>
      <c r="AK158" s="36"/>
      <c r="AL158" s="36"/>
      <c r="AM158" s="36"/>
      <c r="AN158" s="36"/>
      <c r="AO158" s="36"/>
      <c r="AP158" s="36"/>
      <c r="AQ158" s="36"/>
      <c r="AR158" s="36"/>
      <c r="AS158" s="36"/>
      <c r="AT158" s="36"/>
      <c r="AU158" s="36"/>
      <c r="AV158" s="36"/>
      <c r="AW158" s="36"/>
      <c r="AX158" s="36"/>
      <c r="AY158" s="36"/>
      <c r="AZ158" s="36"/>
      <c r="BA158" s="36"/>
      <c r="BB158" s="37"/>
    </row>
    <row r="159" spans="1:56" ht="15" customHeight="1" x14ac:dyDescent="0.2">
      <c r="A159" s="16" t="s">
        <v>35</v>
      </c>
      <c r="B159" s="52"/>
      <c r="C159" s="52"/>
      <c r="D159" s="52"/>
      <c r="E159" s="52"/>
      <c r="F159" s="52"/>
      <c r="G159" s="52"/>
      <c r="H159" s="52"/>
      <c r="I159" s="52"/>
      <c r="J159" s="53"/>
      <c r="K159" s="118"/>
      <c r="L159" s="119"/>
      <c r="M159" s="119"/>
      <c r="N159" s="119"/>
      <c r="O159" s="119"/>
      <c r="P159" s="119"/>
      <c r="Q159" s="119"/>
      <c r="R159" s="119"/>
      <c r="S159" s="119"/>
      <c r="T159" s="119"/>
      <c r="U159" s="119"/>
      <c r="V159" s="119"/>
      <c r="W159" s="119"/>
      <c r="X159" s="120"/>
      <c r="Y159" s="16" t="s">
        <v>40</v>
      </c>
      <c r="Z159" s="17"/>
      <c r="AA159" s="17"/>
      <c r="AB159" s="17"/>
      <c r="AC159" s="17"/>
      <c r="AD159" s="17"/>
      <c r="AE159" s="18"/>
      <c r="AF159" s="139" t="s">
        <v>126</v>
      </c>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1"/>
    </row>
    <row r="160" spans="1:56" ht="15" customHeight="1" x14ac:dyDescent="0.2">
      <c r="A160" s="1" t="s">
        <v>36</v>
      </c>
      <c r="B160" s="2"/>
      <c r="C160" s="2"/>
      <c r="D160" s="2"/>
      <c r="E160" s="2"/>
      <c r="F160" s="2"/>
      <c r="G160" s="2"/>
      <c r="H160" s="2"/>
      <c r="I160" s="2"/>
      <c r="J160" s="3"/>
      <c r="K160" s="121"/>
      <c r="L160" s="122"/>
      <c r="M160" s="122"/>
      <c r="N160" s="122"/>
      <c r="O160" s="122"/>
      <c r="P160" s="122"/>
      <c r="Q160" s="122"/>
      <c r="R160" s="122"/>
      <c r="S160" s="122"/>
      <c r="T160" s="122"/>
      <c r="U160" s="122"/>
      <c r="V160" s="122"/>
      <c r="W160" s="122"/>
      <c r="X160" s="123"/>
      <c r="Y160" s="1"/>
      <c r="Z160" s="33"/>
      <c r="AA160" s="33"/>
      <c r="AB160" s="33"/>
      <c r="AC160" s="33"/>
      <c r="AD160" s="33"/>
      <c r="AE160" s="35"/>
      <c r="AF160" s="142"/>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4"/>
    </row>
    <row r="161" spans="1:56" ht="15" customHeight="1" x14ac:dyDescent="0.2">
      <c r="A161" s="16" t="s">
        <v>117</v>
      </c>
      <c r="B161" s="54"/>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36"/>
      <c r="AB161" s="36"/>
      <c r="AC161" s="104" t="s">
        <v>84</v>
      </c>
      <c r="AD161" s="36" t="s">
        <v>173</v>
      </c>
      <c r="AE161" s="48"/>
      <c r="AF161" s="48"/>
      <c r="AG161" s="48"/>
      <c r="AH161" s="104" t="s">
        <v>84</v>
      </c>
      <c r="AI161" s="36" t="s">
        <v>195</v>
      </c>
      <c r="AJ161" s="36"/>
      <c r="AK161" s="36"/>
      <c r="AL161" s="36"/>
      <c r="AM161" s="17"/>
      <c r="AN161" s="17"/>
      <c r="AO161" s="17"/>
      <c r="AP161" s="89"/>
      <c r="AQ161" s="89"/>
      <c r="AR161" s="89"/>
      <c r="AS161" s="89"/>
      <c r="AT161" s="89"/>
      <c r="AU161" s="89"/>
      <c r="AV161" s="89"/>
      <c r="AW161" s="89"/>
      <c r="AX161" s="89"/>
      <c r="AY161" s="89"/>
      <c r="AZ161" s="89"/>
      <c r="BA161" s="89"/>
      <c r="BB161" s="90"/>
    </row>
    <row r="162" spans="1:56" ht="15" customHeight="1" x14ac:dyDescent="0.2">
      <c r="A162" s="16" t="s">
        <v>116</v>
      </c>
      <c r="B162" s="17"/>
      <c r="C162" s="17"/>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36"/>
      <c r="AB162" s="36"/>
      <c r="AC162" s="104" t="s">
        <v>84</v>
      </c>
      <c r="AD162" s="36" t="s">
        <v>173</v>
      </c>
      <c r="AE162" s="48"/>
      <c r="AF162" s="48"/>
      <c r="AG162" s="48"/>
      <c r="AH162" s="104" t="s">
        <v>84</v>
      </c>
      <c r="AI162" s="36" t="s">
        <v>195</v>
      </c>
      <c r="AJ162" s="36"/>
      <c r="AK162" s="36"/>
      <c r="AL162" s="36"/>
      <c r="AM162" s="17"/>
      <c r="AN162" s="17"/>
      <c r="AO162" s="17"/>
      <c r="AP162" s="17"/>
      <c r="AQ162" s="17"/>
      <c r="AR162" s="17"/>
      <c r="AS162" s="17"/>
      <c r="AT162" s="17"/>
      <c r="AU162" s="17"/>
      <c r="AV162" s="17"/>
      <c r="AW162" s="17"/>
      <c r="AX162" s="17"/>
      <c r="AY162" s="17"/>
      <c r="AZ162" s="17"/>
      <c r="BA162" s="17"/>
      <c r="BB162" s="18"/>
    </row>
    <row r="163" spans="1:56" ht="15" customHeight="1" x14ac:dyDescent="0.2">
      <c r="A163" s="16" t="s">
        <v>196</v>
      </c>
      <c r="B163" s="17"/>
      <c r="C163" s="17"/>
      <c r="D163" s="17"/>
      <c r="E163" s="17"/>
      <c r="F163" s="17"/>
      <c r="G163" s="17"/>
      <c r="H163" s="17"/>
      <c r="I163" s="17"/>
      <c r="J163" s="17"/>
      <c r="K163" s="17"/>
      <c r="L163" s="17"/>
      <c r="M163" s="17"/>
      <c r="N163" s="17"/>
      <c r="O163" s="17"/>
      <c r="P163" s="17"/>
      <c r="Q163" s="17"/>
      <c r="R163" s="17"/>
      <c r="S163" s="17"/>
      <c r="T163" s="17"/>
      <c r="U163" s="17"/>
      <c r="V163" s="17"/>
      <c r="W163" s="17"/>
      <c r="X163" s="17"/>
      <c r="Y163" s="17"/>
      <c r="Z163" s="17"/>
      <c r="AA163" s="17"/>
      <c r="AB163" s="102" t="s">
        <v>84</v>
      </c>
      <c r="AC163" s="21" t="s">
        <v>176</v>
      </c>
      <c r="AD163" s="21"/>
      <c r="AE163" s="21"/>
      <c r="AF163" s="21"/>
      <c r="AG163" s="21"/>
      <c r="AH163" s="21"/>
      <c r="AI163" s="21"/>
      <c r="AJ163" s="21"/>
      <c r="AK163" s="21"/>
      <c r="AL163" s="102" t="s">
        <v>84</v>
      </c>
      <c r="AM163" s="75" t="s">
        <v>177</v>
      </c>
      <c r="AN163" s="17"/>
      <c r="AO163" s="17"/>
      <c r="AP163" s="17"/>
      <c r="AQ163" s="17"/>
      <c r="AR163" s="17"/>
      <c r="AS163" s="17"/>
      <c r="AT163" s="17"/>
      <c r="AU163" s="17"/>
      <c r="AV163" s="17"/>
      <c r="AW163" s="17"/>
      <c r="AX163" s="17"/>
      <c r="AY163" s="17"/>
      <c r="AZ163" s="17"/>
      <c r="BA163" s="17"/>
      <c r="BB163" s="18"/>
    </row>
    <row r="164" spans="1:56" ht="15" customHeight="1" x14ac:dyDescent="0.2">
      <c r="A164" s="19"/>
      <c r="B164" s="21"/>
      <c r="C164" s="130" t="s">
        <v>49</v>
      </c>
      <c r="D164" s="130"/>
      <c r="E164" s="130"/>
      <c r="F164" s="130"/>
      <c r="G164" s="39" t="s">
        <v>50</v>
      </c>
      <c r="H164" s="131"/>
      <c r="I164" s="131"/>
      <c r="J164" s="131"/>
      <c r="K164" s="131"/>
      <c r="L164" s="131"/>
      <c r="M164" s="131"/>
      <c r="N164" s="131"/>
      <c r="O164" s="131"/>
      <c r="P164" s="20" t="s">
        <v>51</v>
      </c>
      <c r="Q164" s="21"/>
      <c r="R164" s="130" t="s">
        <v>52</v>
      </c>
      <c r="S164" s="130"/>
      <c r="T164" s="130"/>
      <c r="U164" s="130"/>
      <c r="V164" s="130"/>
      <c r="W164" s="39" t="s">
        <v>53</v>
      </c>
      <c r="X164" s="131"/>
      <c r="Y164" s="131"/>
      <c r="Z164" s="131"/>
      <c r="AA164" s="131"/>
      <c r="AB164" s="131"/>
      <c r="AC164" s="131"/>
      <c r="AD164" s="131"/>
      <c r="AE164" s="131"/>
      <c r="AF164" s="131"/>
      <c r="AG164" s="131"/>
      <c r="AH164" s="131"/>
      <c r="AI164" s="131"/>
      <c r="AJ164" s="131"/>
      <c r="AK164" s="131"/>
      <c r="AL164" s="20" t="s">
        <v>54</v>
      </c>
      <c r="AM164" s="21"/>
      <c r="AN164" s="110" t="s">
        <v>56</v>
      </c>
      <c r="AO164" s="110"/>
      <c r="AP164" s="110"/>
      <c r="AQ164" s="110"/>
      <c r="AR164" s="110"/>
      <c r="AS164" s="39" t="s">
        <v>92</v>
      </c>
      <c r="AT164" s="132"/>
      <c r="AU164" s="132"/>
      <c r="AV164" s="132"/>
      <c r="AW164" s="132"/>
      <c r="AX164" s="132"/>
      <c r="AY164" s="132"/>
      <c r="AZ164" s="132"/>
      <c r="BA164" s="68" t="s">
        <v>33</v>
      </c>
      <c r="BB164" s="76" t="s">
        <v>93</v>
      </c>
    </row>
    <row r="165" spans="1:56" ht="15" customHeight="1" x14ac:dyDescent="0.2">
      <c r="A165" s="1"/>
      <c r="B165" s="33"/>
      <c r="C165" s="115" t="s">
        <v>49</v>
      </c>
      <c r="D165" s="115"/>
      <c r="E165" s="115"/>
      <c r="F165" s="115"/>
      <c r="G165" s="70" t="s">
        <v>50</v>
      </c>
      <c r="H165" s="116"/>
      <c r="I165" s="116"/>
      <c r="J165" s="116"/>
      <c r="K165" s="116"/>
      <c r="L165" s="116"/>
      <c r="M165" s="116"/>
      <c r="N165" s="116"/>
      <c r="O165" s="116"/>
      <c r="P165" s="38" t="s">
        <v>51</v>
      </c>
      <c r="Q165" s="33"/>
      <c r="R165" s="115" t="s">
        <v>52</v>
      </c>
      <c r="S165" s="115"/>
      <c r="T165" s="115"/>
      <c r="U165" s="115"/>
      <c r="V165" s="115"/>
      <c r="W165" s="70" t="s">
        <v>53</v>
      </c>
      <c r="X165" s="116"/>
      <c r="Y165" s="116"/>
      <c r="Z165" s="116"/>
      <c r="AA165" s="116"/>
      <c r="AB165" s="116"/>
      <c r="AC165" s="116"/>
      <c r="AD165" s="116"/>
      <c r="AE165" s="116"/>
      <c r="AF165" s="116"/>
      <c r="AG165" s="116"/>
      <c r="AH165" s="116"/>
      <c r="AI165" s="116"/>
      <c r="AJ165" s="116"/>
      <c r="AK165" s="116"/>
      <c r="AL165" s="38" t="s">
        <v>54</v>
      </c>
      <c r="AM165" s="33"/>
      <c r="AN165" s="112" t="s">
        <v>56</v>
      </c>
      <c r="AO165" s="112"/>
      <c r="AP165" s="112"/>
      <c r="AQ165" s="112"/>
      <c r="AR165" s="112"/>
      <c r="AS165" s="70" t="s">
        <v>92</v>
      </c>
      <c r="AT165" s="117"/>
      <c r="AU165" s="117"/>
      <c r="AV165" s="117"/>
      <c r="AW165" s="117"/>
      <c r="AX165" s="117"/>
      <c r="AY165" s="117"/>
      <c r="AZ165" s="117"/>
      <c r="BA165" s="64" t="s">
        <v>33</v>
      </c>
      <c r="BB165" s="77" t="s">
        <v>93</v>
      </c>
    </row>
    <row r="166" spans="1:56" ht="15" customHeight="1" x14ac:dyDescent="0.2">
      <c r="A166" s="107" t="s">
        <v>80</v>
      </c>
      <c r="B166" s="108"/>
      <c r="C166" s="108"/>
      <c r="D166" s="108"/>
      <c r="E166" s="16" t="s">
        <v>82</v>
      </c>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28"/>
      <c r="AR166" s="17"/>
      <c r="AS166" s="28" t="s">
        <v>92</v>
      </c>
      <c r="AT166" s="113" t="str">
        <f>IF($AI$52="","",$AI$52/2)</f>
        <v/>
      </c>
      <c r="AU166" s="113"/>
      <c r="AV166" s="113"/>
      <c r="AW166" s="113"/>
      <c r="AX166" s="113"/>
      <c r="AY166" s="113"/>
      <c r="AZ166" s="113"/>
      <c r="BA166" s="73" t="s">
        <v>33</v>
      </c>
      <c r="BB166" s="78" t="s">
        <v>93</v>
      </c>
    </row>
    <row r="167" spans="1:56" ht="15" customHeight="1" x14ac:dyDescent="0.2">
      <c r="A167" s="109"/>
      <c r="B167" s="110"/>
      <c r="C167" s="110"/>
      <c r="D167" s="110"/>
      <c r="E167" s="19" t="s">
        <v>181</v>
      </c>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39"/>
      <c r="AR167" s="21"/>
      <c r="AS167" s="39" t="s">
        <v>92</v>
      </c>
      <c r="AT167" s="158" t="str">
        <f>IF($AI$52="","",MAX($AI$52-SUM($AT$164:$AZ$165),0))</f>
        <v/>
      </c>
      <c r="AU167" s="158"/>
      <c r="AV167" s="158"/>
      <c r="AW167" s="158"/>
      <c r="AX167" s="158"/>
      <c r="AY167" s="158"/>
      <c r="AZ167" s="158"/>
      <c r="BA167" s="68" t="s">
        <v>33</v>
      </c>
      <c r="BB167" s="76" t="s">
        <v>93</v>
      </c>
    </row>
    <row r="168" spans="1:56" ht="15" customHeight="1" x14ac:dyDescent="0.2">
      <c r="A168" s="111"/>
      <c r="B168" s="112"/>
      <c r="C168" s="112"/>
      <c r="D168" s="112"/>
      <c r="E168" s="79"/>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70" t="s">
        <v>207</v>
      </c>
      <c r="AR168" s="33"/>
      <c r="AS168" s="70" t="s">
        <v>92</v>
      </c>
      <c r="AT168" s="114" t="str">
        <f>IF($AT$166="","",ROUNDDOWN(MIN(1000000,$AT$166,$AT$167),-3))</f>
        <v/>
      </c>
      <c r="AU168" s="114"/>
      <c r="AV168" s="114"/>
      <c r="AW168" s="114"/>
      <c r="AX168" s="114"/>
      <c r="AY168" s="114"/>
      <c r="AZ168" s="114"/>
      <c r="BA168" s="64" t="s">
        <v>33</v>
      </c>
      <c r="BB168" s="77" t="s">
        <v>93</v>
      </c>
    </row>
    <row r="169" spans="1:56" s="40" customFormat="1" ht="15" customHeight="1"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21"/>
      <c r="AY169" s="21"/>
      <c r="AZ169" s="21"/>
      <c r="BA169" s="21"/>
      <c r="BB169" s="21"/>
      <c r="BD169" s="41"/>
    </row>
    <row r="170" spans="1:56" s="40" customFormat="1" ht="15" customHeight="1" x14ac:dyDescent="0.2">
      <c r="A170" s="102" t="s">
        <v>84</v>
      </c>
      <c r="B170" s="45" t="s">
        <v>197</v>
      </c>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21"/>
      <c r="AY170" s="21"/>
      <c r="AZ170" s="21"/>
      <c r="BA170" s="21"/>
      <c r="BB170" s="21"/>
      <c r="BD170" s="41"/>
    </row>
    <row r="171" spans="1:56" ht="15" customHeight="1" x14ac:dyDescent="0.2">
      <c r="A171" s="47" t="s">
        <v>102</v>
      </c>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104" t="s">
        <v>84</v>
      </c>
      <c r="AD171" s="36" t="s">
        <v>173</v>
      </c>
      <c r="AE171" s="48"/>
      <c r="AF171" s="48"/>
      <c r="AG171" s="48"/>
      <c r="AH171" s="104" t="s">
        <v>84</v>
      </c>
      <c r="AI171" s="36" t="s">
        <v>195</v>
      </c>
      <c r="AJ171" s="36"/>
      <c r="AK171" s="36"/>
      <c r="AL171" s="36"/>
      <c r="AM171" s="36"/>
      <c r="AN171" s="36"/>
      <c r="AO171" s="36"/>
      <c r="AP171" s="36"/>
      <c r="AQ171" s="36"/>
      <c r="AR171" s="36"/>
      <c r="AS171" s="36"/>
      <c r="AT171" s="36"/>
      <c r="AU171" s="36"/>
      <c r="AV171" s="36"/>
      <c r="AW171" s="36"/>
      <c r="AX171" s="36"/>
      <c r="AY171" s="36"/>
      <c r="AZ171" s="36"/>
      <c r="BA171" s="36"/>
      <c r="BB171" s="37"/>
    </row>
    <row r="172" spans="1:56" ht="15" customHeight="1" x14ac:dyDescent="0.2">
      <c r="A172" s="16" t="s">
        <v>35</v>
      </c>
      <c r="B172" s="52"/>
      <c r="C172" s="52"/>
      <c r="D172" s="52"/>
      <c r="E172" s="52"/>
      <c r="F172" s="52"/>
      <c r="G172" s="52"/>
      <c r="H172" s="52"/>
      <c r="I172" s="52"/>
      <c r="J172" s="53"/>
      <c r="K172" s="118"/>
      <c r="L172" s="119"/>
      <c r="M172" s="119"/>
      <c r="N172" s="119"/>
      <c r="O172" s="119"/>
      <c r="P172" s="119"/>
      <c r="Q172" s="119"/>
      <c r="R172" s="119"/>
      <c r="S172" s="119"/>
      <c r="T172" s="119"/>
      <c r="U172" s="119"/>
      <c r="V172" s="119"/>
      <c r="W172" s="119"/>
      <c r="X172" s="120"/>
      <c r="Y172" s="16" t="s">
        <v>40</v>
      </c>
      <c r="Z172" s="17"/>
      <c r="AA172" s="17"/>
      <c r="AB172" s="17"/>
      <c r="AC172" s="17"/>
      <c r="AD172" s="17"/>
      <c r="AE172" s="18"/>
      <c r="AF172" s="124"/>
      <c r="AG172" s="125"/>
      <c r="AH172" s="125"/>
      <c r="AI172" s="125"/>
      <c r="AJ172" s="125"/>
      <c r="AK172" s="125"/>
      <c r="AL172" s="125"/>
      <c r="AM172" s="125"/>
      <c r="AN172" s="125"/>
      <c r="AO172" s="125"/>
      <c r="AP172" s="125"/>
      <c r="AQ172" s="125"/>
      <c r="AR172" s="125"/>
      <c r="AS172" s="125"/>
      <c r="AT172" s="125"/>
      <c r="AU172" s="125"/>
      <c r="AV172" s="125"/>
      <c r="AW172" s="125"/>
      <c r="AX172" s="125"/>
      <c r="AY172" s="125"/>
      <c r="AZ172" s="125"/>
      <c r="BA172" s="125"/>
      <c r="BB172" s="126"/>
    </row>
    <row r="173" spans="1:56" ht="15" customHeight="1" x14ac:dyDescent="0.2">
      <c r="A173" s="1" t="s">
        <v>36</v>
      </c>
      <c r="B173" s="2"/>
      <c r="C173" s="2"/>
      <c r="D173" s="2"/>
      <c r="E173" s="2"/>
      <c r="F173" s="2"/>
      <c r="G173" s="2"/>
      <c r="H173" s="2"/>
      <c r="I173" s="2"/>
      <c r="J173" s="3"/>
      <c r="K173" s="121"/>
      <c r="L173" s="122"/>
      <c r="M173" s="122"/>
      <c r="N173" s="122"/>
      <c r="O173" s="122"/>
      <c r="P173" s="122"/>
      <c r="Q173" s="122"/>
      <c r="R173" s="122"/>
      <c r="S173" s="122"/>
      <c r="T173" s="122"/>
      <c r="U173" s="122"/>
      <c r="V173" s="122"/>
      <c r="W173" s="122"/>
      <c r="X173" s="123"/>
      <c r="Y173" s="1"/>
      <c r="Z173" s="33"/>
      <c r="AA173" s="33"/>
      <c r="AB173" s="33"/>
      <c r="AC173" s="33"/>
      <c r="AD173" s="33"/>
      <c r="AE173" s="35"/>
      <c r="AF173" s="127"/>
      <c r="AG173" s="128"/>
      <c r="AH173" s="128"/>
      <c r="AI173" s="128"/>
      <c r="AJ173" s="128"/>
      <c r="AK173" s="128"/>
      <c r="AL173" s="128"/>
      <c r="AM173" s="128"/>
      <c r="AN173" s="128"/>
      <c r="AO173" s="128"/>
      <c r="AP173" s="128"/>
      <c r="AQ173" s="128"/>
      <c r="AR173" s="128"/>
      <c r="AS173" s="128"/>
      <c r="AT173" s="128"/>
      <c r="AU173" s="128"/>
      <c r="AV173" s="128"/>
      <c r="AW173" s="128"/>
      <c r="AX173" s="128"/>
      <c r="AY173" s="128"/>
      <c r="AZ173" s="128"/>
      <c r="BA173" s="128"/>
      <c r="BB173" s="129"/>
    </row>
    <row r="174" spans="1:56" ht="15" customHeight="1" x14ac:dyDescent="0.2">
      <c r="A174" s="47" t="s">
        <v>111</v>
      </c>
      <c r="B174" s="85"/>
      <c r="C174" s="85"/>
      <c r="D174" s="85"/>
      <c r="E174" s="85"/>
      <c r="F174" s="85"/>
      <c r="G174" s="85"/>
      <c r="H174" s="85"/>
      <c r="I174" s="85"/>
      <c r="J174" s="85"/>
      <c r="K174" s="85"/>
      <c r="L174" s="85"/>
      <c r="M174" s="85"/>
      <c r="N174" s="85"/>
      <c r="O174" s="85"/>
      <c r="P174" s="85"/>
      <c r="Q174" s="85"/>
      <c r="R174" s="91"/>
      <c r="S174" s="52"/>
      <c r="T174" s="104" t="s">
        <v>84</v>
      </c>
      <c r="U174" s="17" t="s">
        <v>198</v>
      </c>
      <c r="V174" s="52"/>
      <c r="W174" s="52"/>
      <c r="X174" s="52"/>
      <c r="Y174" s="52"/>
      <c r="Z174" s="52"/>
      <c r="AA174" s="52"/>
      <c r="AB174" s="52"/>
      <c r="AC174" s="52"/>
      <c r="AD174" s="52"/>
      <c r="AE174" s="52"/>
      <c r="AF174" s="104" t="s">
        <v>84</v>
      </c>
      <c r="AG174" s="17" t="s">
        <v>199</v>
      </c>
      <c r="AH174" s="52"/>
      <c r="AI174" s="52"/>
      <c r="AJ174" s="52"/>
      <c r="AK174" s="52"/>
      <c r="AL174" s="52"/>
      <c r="AM174" s="52"/>
      <c r="AN174" s="52"/>
      <c r="AO174" s="52"/>
      <c r="AP174" s="52"/>
      <c r="AQ174" s="52"/>
      <c r="AR174" s="52"/>
      <c r="AS174" s="52"/>
      <c r="AT174" s="52"/>
      <c r="AU174" s="52"/>
      <c r="AV174" s="52"/>
      <c r="AW174" s="52"/>
      <c r="AX174" s="52"/>
      <c r="AY174" s="52"/>
      <c r="AZ174" s="52"/>
      <c r="BA174" s="52"/>
      <c r="BB174" s="53"/>
    </row>
    <row r="175" spans="1:56" ht="15" customHeight="1" x14ac:dyDescent="0.2">
      <c r="A175" s="16" t="s">
        <v>112</v>
      </c>
      <c r="B175" s="17"/>
      <c r="C175" s="17"/>
      <c r="D175" s="17"/>
      <c r="E175" s="17"/>
      <c r="F175" s="17"/>
      <c r="G175" s="17"/>
      <c r="H175" s="17"/>
      <c r="I175" s="17"/>
      <c r="J175" s="17"/>
      <c r="K175" s="17"/>
      <c r="L175" s="17"/>
      <c r="M175" s="17"/>
      <c r="N175" s="17"/>
      <c r="O175" s="17"/>
      <c r="P175" s="17"/>
      <c r="Q175" s="17"/>
      <c r="R175" s="17"/>
      <c r="S175" s="17"/>
      <c r="T175" s="17"/>
      <c r="U175" s="17"/>
      <c r="V175" s="17"/>
      <c r="W175" s="17"/>
      <c r="X175" s="17"/>
      <c r="Y175" s="17"/>
      <c r="Z175" s="17"/>
      <c r="AA175" s="17"/>
      <c r="AB175" s="17"/>
      <c r="AC175" s="17"/>
      <c r="AD175" s="17"/>
      <c r="AE175" s="17"/>
      <c r="AF175" s="17"/>
      <c r="AG175" s="17"/>
      <c r="AH175" s="17"/>
      <c r="AI175" s="17"/>
      <c r="AJ175" s="17"/>
      <c r="AK175" s="17"/>
      <c r="AL175" s="101" t="s">
        <v>84</v>
      </c>
      <c r="AM175" s="17" t="s">
        <v>173</v>
      </c>
      <c r="AN175" s="92"/>
      <c r="AO175" s="92"/>
      <c r="AP175" s="92"/>
      <c r="AQ175" s="101" t="s">
        <v>84</v>
      </c>
      <c r="AR175" s="17" t="s">
        <v>195</v>
      </c>
      <c r="AS175" s="17"/>
      <c r="AT175" s="17"/>
      <c r="AU175" s="17"/>
      <c r="AV175" s="17"/>
      <c r="AW175" s="17"/>
      <c r="AX175" s="17"/>
      <c r="AY175" s="17"/>
      <c r="AZ175" s="17"/>
      <c r="BA175" s="17"/>
      <c r="BB175" s="18"/>
    </row>
    <row r="176" spans="1:56" ht="15" customHeight="1" x14ac:dyDescent="0.2">
      <c r="A176" s="16" t="s">
        <v>113</v>
      </c>
      <c r="B176" s="17"/>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01" t="s">
        <v>84</v>
      </c>
      <c r="AM176" s="17" t="s">
        <v>173</v>
      </c>
      <c r="AN176" s="92"/>
      <c r="AO176" s="92"/>
      <c r="AP176" s="92"/>
      <c r="AQ176" s="101" t="s">
        <v>84</v>
      </c>
      <c r="AR176" s="17" t="s">
        <v>195</v>
      </c>
      <c r="AS176" s="17"/>
      <c r="AT176" s="17"/>
      <c r="AU176" s="17"/>
      <c r="AV176" s="17"/>
      <c r="AW176" s="17"/>
      <c r="AX176" s="17"/>
      <c r="AY176" s="17"/>
      <c r="AZ176" s="17"/>
      <c r="BA176" s="17"/>
      <c r="BB176" s="18"/>
    </row>
    <row r="177" spans="1:56" ht="15" customHeight="1" x14ac:dyDescent="0.2">
      <c r="A177" s="1" t="s">
        <v>200</v>
      </c>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5"/>
    </row>
    <row r="178" spans="1:56" ht="15" customHeight="1" x14ac:dyDescent="0.2">
      <c r="A178" s="47" t="s">
        <v>125</v>
      </c>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17"/>
      <c r="AL178" s="101" t="s">
        <v>84</v>
      </c>
      <c r="AM178" s="17" t="s">
        <v>173</v>
      </c>
      <c r="AN178" s="92"/>
      <c r="AO178" s="92"/>
      <c r="AP178" s="92"/>
      <c r="AQ178" s="101" t="s">
        <v>84</v>
      </c>
      <c r="AR178" s="17" t="s">
        <v>195</v>
      </c>
      <c r="AS178" s="17"/>
      <c r="AT178" s="17"/>
      <c r="AU178" s="17"/>
      <c r="AV178" s="36"/>
      <c r="AW178" s="36"/>
      <c r="AX178" s="36"/>
      <c r="AY178" s="36"/>
      <c r="AZ178" s="36"/>
      <c r="BA178" s="36"/>
      <c r="BB178" s="37"/>
    </row>
    <row r="179" spans="1:56" ht="15" customHeight="1" x14ac:dyDescent="0.2">
      <c r="A179" s="47" t="s">
        <v>114</v>
      </c>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17"/>
      <c r="AL179" s="101" t="s">
        <v>84</v>
      </c>
      <c r="AM179" s="17" t="s">
        <v>173</v>
      </c>
      <c r="AN179" s="92"/>
      <c r="AO179" s="92"/>
      <c r="AP179" s="92"/>
      <c r="AQ179" s="101" t="s">
        <v>84</v>
      </c>
      <c r="AR179" s="17" t="s">
        <v>195</v>
      </c>
      <c r="AS179" s="17"/>
      <c r="AT179" s="17"/>
      <c r="AU179" s="17"/>
      <c r="AV179" s="36"/>
      <c r="AW179" s="36"/>
      <c r="AX179" s="36"/>
      <c r="AY179" s="36"/>
      <c r="AZ179" s="36"/>
      <c r="BA179" s="36"/>
      <c r="BB179" s="37"/>
    </row>
    <row r="180" spans="1:56" ht="15" customHeight="1" x14ac:dyDescent="0.2">
      <c r="A180" s="47" t="s">
        <v>201</v>
      </c>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104" t="s">
        <v>84</v>
      </c>
      <c r="AC180" s="36" t="s">
        <v>176</v>
      </c>
      <c r="AD180" s="36"/>
      <c r="AE180" s="36"/>
      <c r="AF180" s="36"/>
      <c r="AG180" s="36"/>
      <c r="AH180" s="36"/>
      <c r="AI180" s="36"/>
      <c r="AJ180" s="36"/>
      <c r="AK180" s="36"/>
      <c r="AL180" s="104" t="s">
        <v>84</v>
      </c>
      <c r="AM180" s="93" t="s">
        <v>177</v>
      </c>
      <c r="AN180" s="36"/>
      <c r="AO180" s="36"/>
      <c r="AP180" s="36"/>
      <c r="AQ180" s="36"/>
      <c r="AR180" s="36"/>
      <c r="AS180" s="36"/>
      <c r="AT180" s="36"/>
      <c r="AU180" s="36"/>
      <c r="AV180" s="36"/>
      <c r="AW180" s="36"/>
      <c r="AX180" s="36"/>
      <c r="AY180" s="36"/>
      <c r="AZ180" s="36"/>
      <c r="BA180" s="36"/>
      <c r="BB180" s="37"/>
    </row>
    <row r="181" spans="1:56" ht="15" customHeight="1" x14ac:dyDescent="0.2">
      <c r="A181" s="19"/>
      <c r="B181" s="21"/>
      <c r="C181" s="130" t="s">
        <v>49</v>
      </c>
      <c r="D181" s="130"/>
      <c r="E181" s="130"/>
      <c r="F181" s="130"/>
      <c r="G181" s="39" t="s">
        <v>50</v>
      </c>
      <c r="H181" s="131"/>
      <c r="I181" s="131"/>
      <c r="J181" s="131"/>
      <c r="K181" s="131"/>
      <c r="L181" s="131"/>
      <c r="M181" s="131"/>
      <c r="N181" s="131"/>
      <c r="O181" s="131"/>
      <c r="P181" s="20" t="s">
        <v>51</v>
      </c>
      <c r="Q181" s="21"/>
      <c r="R181" s="130" t="s">
        <v>52</v>
      </c>
      <c r="S181" s="130"/>
      <c r="T181" s="130"/>
      <c r="U181" s="130"/>
      <c r="V181" s="130"/>
      <c r="W181" s="39" t="s">
        <v>53</v>
      </c>
      <c r="X181" s="131"/>
      <c r="Y181" s="131"/>
      <c r="Z181" s="131"/>
      <c r="AA181" s="131"/>
      <c r="AB181" s="131"/>
      <c r="AC181" s="131"/>
      <c r="AD181" s="131"/>
      <c r="AE181" s="131"/>
      <c r="AF181" s="131"/>
      <c r="AG181" s="131"/>
      <c r="AH181" s="131"/>
      <c r="AI181" s="131"/>
      <c r="AJ181" s="131"/>
      <c r="AK181" s="131"/>
      <c r="AL181" s="20" t="s">
        <v>54</v>
      </c>
      <c r="AM181" s="21"/>
      <c r="AN181" s="110" t="s">
        <v>56</v>
      </c>
      <c r="AO181" s="110"/>
      <c r="AP181" s="110"/>
      <c r="AQ181" s="110"/>
      <c r="AR181" s="110"/>
      <c r="AS181" s="39" t="s">
        <v>92</v>
      </c>
      <c r="AT181" s="132"/>
      <c r="AU181" s="132"/>
      <c r="AV181" s="132"/>
      <c r="AW181" s="132"/>
      <c r="AX181" s="132"/>
      <c r="AY181" s="132"/>
      <c r="AZ181" s="132"/>
      <c r="BA181" s="68" t="s">
        <v>33</v>
      </c>
      <c r="BB181" s="76" t="s">
        <v>93</v>
      </c>
    </row>
    <row r="182" spans="1:56" ht="15" customHeight="1" x14ac:dyDescent="0.2">
      <c r="A182" s="1"/>
      <c r="B182" s="33"/>
      <c r="C182" s="115" t="s">
        <v>49</v>
      </c>
      <c r="D182" s="115"/>
      <c r="E182" s="115"/>
      <c r="F182" s="115"/>
      <c r="G182" s="70" t="s">
        <v>50</v>
      </c>
      <c r="H182" s="116"/>
      <c r="I182" s="116"/>
      <c r="J182" s="116"/>
      <c r="K182" s="116"/>
      <c r="L182" s="116"/>
      <c r="M182" s="116"/>
      <c r="N182" s="116"/>
      <c r="O182" s="116"/>
      <c r="P182" s="38" t="s">
        <v>51</v>
      </c>
      <c r="Q182" s="33"/>
      <c r="R182" s="115" t="s">
        <v>52</v>
      </c>
      <c r="S182" s="115"/>
      <c r="T182" s="115"/>
      <c r="U182" s="115"/>
      <c r="V182" s="115"/>
      <c r="W182" s="70" t="s">
        <v>53</v>
      </c>
      <c r="X182" s="116"/>
      <c r="Y182" s="116"/>
      <c r="Z182" s="116"/>
      <c r="AA182" s="116"/>
      <c r="AB182" s="116"/>
      <c r="AC182" s="116"/>
      <c r="AD182" s="116"/>
      <c r="AE182" s="116"/>
      <c r="AF182" s="116"/>
      <c r="AG182" s="116"/>
      <c r="AH182" s="116"/>
      <c r="AI182" s="116"/>
      <c r="AJ182" s="116"/>
      <c r="AK182" s="116"/>
      <c r="AL182" s="38" t="s">
        <v>54</v>
      </c>
      <c r="AM182" s="33"/>
      <c r="AN182" s="112" t="s">
        <v>56</v>
      </c>
      <c r="AO182" s="112"/>
      <c r="AP182" s="112"/>
      <c r="AQ182" s="112"/>
      <c r="AR182" s="112"/>
      <c r="AS182" s="70" t="s">
        <v>92</v>
      </c>
      <c r="AT182" s="117"/>
      <c r="AU182" s="117"/>
      <c r="AV182" s="117"/>
      <c r="AW182" s="117"/>
      <c r="AX182" s="117"/>
      <c r="AY182" s="117"/>
      <c r="AZ182" s="117"/>
      <c r="BA182" s="64" t="s">
        <v>33</v>
      </c>
      <c r="BB182" s="77" t="s">
        <v>93</v>
      </c>
    </row>
    <row r="183" spans="1:56" ht="15" customHeight="1" x14ac:dyDescent="0.2">
      <c r="A183" s="107" t="s">
        <v>80</v>
      </c>
      <c r="B183" s="108"/>
      <c r="C183" s="108"/>
      <c r="D183" s="108"/>
      <c r="E183" s="16" t="s">
        <v>87</v>
      </c>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28"/>
      <c r="AR183" s="17"/>
      <c r="AS183" s="28" t="s">
        <v>92</v>
      </c>
      <c r="AT183" s="113" t="str">
        <f>IF($AI$53="","",MAX(($AI$53-SUM($AT$181:$AZ$182))*2/3,0))</f>
        <v/>
      </c>
      <c r="AU183" s="113"/>
      <c r="AV183" s="113"/>
      <c r="AW183" s="113"/>
      <c r="AX183" s="113"/>
      <c r="AY183" s="113"/>
      <c r="AZ183" s="113"/>
      <c r="BA183" s="73" t="s">
        <v>33</v>
      </c>
      <c r="BB183" s="78" t="s">
        <v>93</v>
      </c>
    </row>
    <row r="184" spans="1:56" ht="15" customHeight="1" x14ac:dyDescent="0.2">
      <c r="A184" s="109"/>
      <c r="B184" s="110"/>
      <c r="C184" s="110"/>
      <c r="D184" s="110"/>
      <c r="E184" s="94" t="s">
        <v>88</v>
      </c>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39"/>
      <c r="AR184" s="21"/>
      <c r="AS184" s="21"/>
      <c r="AT184" s="21"/>
      <c r="AU184" s="21"/>
      <c r="AV184" s="21"/>
      <c r="AW184" s="39"/>
      <c r="AX184" s="21"/>
      <c r="AY184" s="21"/>
      <c r="AZ184" s="21"/>
      <c r="BA184" s="68"/>
      <c r="BB184" s="76"/>
    </row>
    <row r="185" spans="1:56" ht="15" customHeight="1" x14ac:dyDescent="0.2">
      <c r="A185" s="111"/>
      <c r="B185" s="112"/>
      <c r="C185" s="112"/>
      <c r="D185" s="112"/>
      <c r="E185" s="79"/>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70" t="s">
        <v>105</v>
      </c>
      <c r="AR185" s="33"/>
      <c r="AS185" s="70" t="s">
        <v>92</v>
      </c>
      <c r="AT185" s="114" t="str">
        <f>IF($AT$183="","",ROUNDDOWN(MIN(IF($AF$174="☑",200000,100000),$AT$183),-3))</f>
        <v/>
      </c>
      <c r="AU185" s="114"/>
      <c r="AV185" s="114"/>
      <c r="AW185" s="114"/>
      <c r="AX185" s="114"/>
      <c r="AY185" s="114"/>
      <c r="AZ185" s="114"/>
      <c r="BA185" s="64" t="s">
        <v>33</v>
      </c>
      <c r="BB185" s="77" t="s">
        <v>93</v>
      </c>
    </row>
    <row r="186" spans="1:56" s="40" customFormat="1" ht="15" customHeight="1" x14ac:dyDescent="0.2">
      <c r="A186" s="21"/>
      <c r="B186" s="21"/>
      <c r="C186" s="21"/>
      <c r="D186" s="21"/>
      <c r="E186" s="21"/>
      <c r="F186" s="21"/>
      <c r="G186" s="21"/>
      <c r="H186" s="21"/>
      <c r="I186" s="21"/>
      <c r="J186" s="21"/>
      <c r="K186" s="21"/>
      <c r="L186" s="21"/>
      <c r="M186" s="21"/>
      <c r="N186" s="31"/>
      <c r="O186" s="31"/>
      <c r="P186" s="31"/>
      <c r="Q186" s="31"/>
      <c r="R186" s="31"/>
      <c r="S186" s="31"/>
      <c r="T186" s="31"/>
      <c r="U186" s="31"/>
      <c r="V186" s="31"/>
      <c r="W186" s="31"/>
      <c r="X186" s="95"/>
      <c r="Y186" s="21"/>
      <c r="Z186" s="21"/>
      <c r="AA186" s="21"/>
      <c r="AB186" s="95"/>
      <c r="AC186" s="95"/>
      <c r="AD186" s="95"/>
      <c r="AE186" s="95"/>
      <c r="AF186" s="95"/>
      <c r="AG186" s="95"/>
      <c r="AH186" s="95"/>
      <c r="AI186" s="21"/>
      <c r="AJ186" s="21"/>
      <c r="AK186" s="21"/>
      <c r="AL186" s="21"/>
      <c r="AM186" s="21"/>
      <c r="AN186" s="21"/>
      <c r="AO186" s="21"/>
      <c r="AP186" s="21"/>
      <c r="AQ186" s="21"/>
      <c r="AR186" s="21"/>
      <c r="AS186" s="21"/>
      <c r="AT186" s="21"/>
      <c r="AU186" s="21"/>
      <c r="AV186" s="21"/>
      <c r="AW186" s="21"/>
      <c r="AX186" s="21"/>
      <c r="AY186" s="21"/>
      <c r="AZ186" s="21"/>
      <c r="BA186" s="21"/>
      <c r="BB186" s="21"/>
      <c r="BD186" s="41"/>
    </row>
  </sheetData>
  <sheetProtection algorithmName="SHA-512" hashValue="dG3hl6oAJTeBs84cwe/1PNDIH6X+TtC8DyVp9tYDxI2YveBUkEugTdx2AbOp2vY6BiV/nOtQXi/iUWFINf4ujg==" saltValue="E+My7ndwiLrOPGaa5LUAeQ==" spinCount="100000" sheet="1" formatCells="0" selectLockedCells="1"/>
  <mergeCells count="344">
    <mergeCell ref="A26:G37"/>
    <mergeCell ref="AD26:AT26"/>
    <mergeCell ref="AJ101:BA101"/>
    <mergeCell ref="AJ102:BA102"/>
    <mergeCell ref="K109:X110"/>
    <mergeCell ref="AU108:AW108"/>
    <mergeCell ref="AY108:AZ108"/>
    <mergeCell ref="K121:X122"/>
    <mergeCell ref="AF121:BB122"/>
    <mergeCell ref="K95:X96"/>
    <mergeCell ref="AF95:AN95"/>
    <mergeCell ref="AO95:BB95"/>
    <mergeCell ref="AF96:AN96"/>
    <mergeCell ref="AO96:BB96"/>
    <mergeCell ref="C100:F100"/>
    <mergeCell ref="H100:O100"/>
    <mergeCell ref="R100:V100"/>
    <mergeCell ref="X100:AK100"/>
    <mergeCell ref="AN100:AR100"/>
    <mergeCell ref="AT100:AZ100"/>
    <mergeCell ref="C99:F99"/>
    <mergeCell ref="H99:O99"/>
    <mergeCell ref="R99:V99"/>
    <mergeCell ref="X99:AK99"/>
    <mergeCell ref="AO134:BA134"/>
    <mergeCell ref="H137:O137"/>
    <mergeCell ref="R137:V137"/>
    <mergeCell ref="X137:AK137"/>
    <mergeCell ref="AN137:AR137"/>
    <mergeCell ref="AT137:AZ137"/>
    <mergeCell ref="AO133:BA133"/>
    <mergeCell ref="M134:AC134"/>
    <mergeCell ref="M135:AC135"/>
    <mergeCell ref="B134:K134"/>
    <mergeCell ref="B135:K135"/>
    <mergeCell ref="H133:AC133"/>
    <mergeCell ref="AT103:AZ103"/>
    <mergeCell ref="AT104:AZ104"/>
    <mergeCell ref="AT105:AZ105"/>
    <mergeCell ref="AF101:AI101"/>
    <mergeCell ref="AF102:AI102"/>
    <mergeCell ref="X113:AK113"/>
    <mergeCell ref="AN113:AR113"/>
    <mergeCell ref="AT113:AZ113"/>
    <mergeCell ref="O132:BB132"/>
    <mergeCell ref="M111:P111"/>
    <mergeCell ref="AT183:AZ183"/>
    <mergeCell ref="AT185:AZ185"/>
    <mergeCell ref="AT139:AZ139"/>
    <mergeCell ref="AT140:AZ140"/>
    <mergeCell ref="AT141:AZ141"/>
    <mergeCell ref="AT154:AZ154"/>
    <mergeCell ref="AT155:AZ155"/>
    <mergeCell ref="AT153:AZ153"/>
    <mergeCell ref="AT166:AZ166"/>
    <mergeCell ref="AT167:AZ167"/>
    <mergeCell ref="AT168:AZ168"/>
    <mergeCell ref="R97:U97"/>
    <mergeCell ref="AN99:AR99"/>
    <mergeCell ref="AN87:AR87"/>
    <mergeCell ref="AT87:AZ87"/>
    <mergeCell ref="C88:F88"/>
    <mergeCell ref="H88:O88"/>
    <mergeCell ref="R88:V88"/>
    <mergeCell ref="X88:AK88"/>
    <mergeCell ref="AN88:AR88"/>
    <mergeCell ref="AT88:AZ88"/>
    <mergeCell ref="AU94:AW94"/>
    <mergeCell ref="AT89:AZ89"/>
    <mergeCell ref="AT90:AZ90"/>
    <mergeCell ref="A89:D91"/>
    <mergeCell ref="AT91:AZ91"/>
    <mergeCell ref="C87:F87"/>
    <mergeCell ref="H87:O87"/>
    <mergeCell ref="R87:V87"/>
    <mergeCell ref="X87:AK87"/>
    <mergeCell ref="K84:X85"/>
    <mergeCell ref="AF84:AN84"/>
    <mergeCell ref="AF85:AN85"/>
    <mergeCell ref="AO84:BB84"/>
    <mergeCell ref="AO85:BB85"/>
    <mergeCell ref="C77:F77"/>
    <mergeCell ref="H77:O77"/>
    <mergeCell ref="R77:V77"/>
    <mergeCell ref="X77:AK77"/>
    <mergeCell ref="AN77:AR77"/>
    <mergeCell ref="AT77:AZ77"/>
    <mergeCell ref="AU83:AW83"/>
    <mergeCell ref="AY83:AZ83"/>
    <mergeCell ref="AT79:AZ79"/>
    <mergeCell ref="T72:V72"/>
    <mergeCell ref="X72:Y72"/>
    <mergeCell ref="C76:F76"/>
    <mergeCell ref="H76:O76"/>
    <mergeCell ref="R76:V76"/>
    <mergeCell ref="X76:AK76"/>
    <mergeCell ref="AN76:AR76"/>
    <mergeCell ref="AT76:AZ76"/>
    <mergeCell ref="K73:X74"/>
    <mergeCell ref="AF73:BB74"/>
    <mergeCell ref="H66:O66"/>
    <mergeCell ref="C65:F65"/>
    <mergeCell ref="C66:F66"/>
    <mergeCell ref="AT65:AZ65"/>
    <mergeCell ref="AN65:AR65"/>
    <mergeCell ref="AN66:AR66"/>
    <mergeCell ref="AT66:AZ66"/>
    <mergeCell ref="X65:AK65"/>
    <mergeCell ref="R66:V66"/>
    <mergeCell ref="X66:AK66"/>
    <mergeCell ref="R65:V65"/>
    <mergeCell ref="K63:L63"/>
    <mergeCell ref="AE61:AI61"/>
    <mergeCell ref="H65:O65"/>
    <mergeCell ref="N61:Q61"/>
    <mergeCell ref="T61:U61"/>
    <mergeCell ref="W61:Y61"/>
    <mergeCell ref="N62:Q62"/>
    <mergeCell ref="T62:U62"/>
    <mergeCell ref="W62:Y62"/>
    <mergeCell ref="AB62:AC62"/>
    <mergeCell ref="AE62:AI62"/>
    <mergeCell ref="N63:Q63"/>
    <mergeCell ref="T63:U63"/>
    <mergeCell ref="W63:Y63"/>
    <mergeCell ref="AB63:AC63"/>
    <mergeCell ref="AE63:AI63"/>
    <mergeCell ref="AS51:BA51"/>
    <mergeCell ref="AS52:BA52"/>
    <mergeCell ref="AS53:BA53"/>
    <mergeCell ref="M60:X60"/>
    <mergeCell ref="K60:L60"/>
    <mergeCell ref="AF60:AG60"/>
    <mergeCell ref="AB61:AC61"/>
    <mergeCell ref="K61:L61"/>
    <mergeCell ref="K62:L62"/>
    <mergeCell ref="Y53:AA53"/>
    <mergeCell ref="AN61:BB62"/>
    <mergeCell ref="AL62:AM62"/>
    <mergeCell ref="AC46:AD46"/>
    <mergeCell ref="AF46:AG46"/>
    <mergeCell ref="AC53:AD53"/>
    <mergeCell ref="AF53:AG53"/>
    <mergeCell ref="AI50:AQ50"/>
    <mergeCell ref="Y42:AH43"/>
    <mergeCell ref="AI42:AR43"/>
    <mergeCell ref="AS42:BB43"/>
    <mergeCell ref="AI44:AQ44"/>
    <mergeCell ref="AI45:AQ45"/>
    <mergeCell ref="AI46:AQ46"/>
    <mergeCell ref="AI47:AQ47"/>
    <mergeCell ref="AI48:AQ48"/>
    <mergeCell ref="AI49:AQ49"/>
    <mergeCell ref="AI51:AQ51"/>
    <mergeCell ref="AI52:AQ52"/>
    <mergeCell ref="AI53:AQ53"/>
    <mergeCell ref="AS44:BA44"/>
    <mergeCell ref="AS45:BA45"/>
    <mergeCell ref="AS46:BA46"/>
    <mergeCell ref="AS47:BA47"/>
    <mergeCell ref="AS48:BA48"/>
    <mergeCell ref="AS49:BA49"/>
    <mergeCell ref="AS50:BA50"/>
    <mergeCell ref="AF47:AG47"/>
    <mergeCell ref="AC48:AD48"/>
    <mergeCell ref="AF48:AG48"/>
    <mergeCell ref="AC49:AD49"/>
    <mergeCell ref="AF49:AG49"/>
    <mergeCell ref="AC50:AD50"/>
    <mergeCell ref="AF50:AG50"/>
    <mergeCell ref="AC51:AD51"/>
    <mergeCell ref="AF51:AG51"/>
    <mergeCell ref="AN2:AQ2"/>
    <mergeCell ref="AX2:BA2"/>
    <mergeCell ref="AS2:AV2"/>
    <mergeCell ref="A19:G22"/>
    <mergeCell ref="A23:G25"/>
    <mergeCell ref="J24:M24"/>
    <mergeCell ref="O24:S24"/>
    <mergeCell ref="T24:W24"/>
    <mergeCell ref="X24:BB24"/>
    <mergeCell ref="I19:L19"/>
    <mergeCell ref="N19:R19"/>
    <mergeCell ref="AL15:BB15"/>
    <mergeCell ref="H21:J22"/>
    <mergeCell ref="K21:N21"/>
    <mergeCell ref="P21:S21"/>
    <mergeCell ref="U21:X21"/>
    <mergeCell ref="K22:X22"/>
    <mergeCell ref="AR21:BB21"/>
    <mergeCell ref="A15:G15"/>
    <mergeCell ref="A6:BB7"/>
    <mergeCell ref="Y21:AA22"/>
    <mergeCell ref="A4:BB5"/>
    <mergeCell ref="A16:G18"/>
    <mergeCell ref="H15:AK15"/>
    <mergeCell ref="H16:AK17"/>
    <mergeCell ref="C50:X50"/>
    <mergeCell ref="C46:X46"/>
    <mergeCell ref="C45:X45"/>
    <mergeCell ref="C44:X44"/>
    <mergeCell ref="A42:X43"/>
    <mergeCell ref="Y44:AA44"/>
    <mergeCell ref="AC44:AD44"/>
    <mergeCell ref="AF44:AG44"/>
    <mergeCell ref="Y45:AA45"/>
    <mergeCell ref="AC45:AD45"/>
    <mergeCell ref="AF45:AG45"/>
    <mergeCell ref="C49:X49"/>
    <mergeCell ref="C48:X48"/>
    <mergeCell ref="C47:X47"/>
    <mergeCell ref="Y46:AA46"/>
    <mergeCell ref="Y47:AA47"/>
    <mergeCell ref="Y48:AA48"/>
    <mergeCell ref="Y49:AA49"/>
    <mergeCell ref="Y50:AA50"/>
    <mergeCell ref="H20:BB20"/>
    <mergeCell ref="AB21:AP21"/>
    <mergeCell ref="AB22:BB22"/>
    <mergeCell ref="AC47:AD47"/>
    <mergeCell ref="A103:D105"/>
    <mergeCell ref="AT99:AZ99"/>
    <mergeCell ref="X114:AK114"/>
    <mergeCell ref="AN114:AR114"/>
    <mergeCell ref="AT114:AZ114"/>
    <mergeCell ref="AF109:BB110"/>
    <mergeCell ref="C53:X53"/>
    <mergeCell ref="C52:X52"/>
    <mergeCell ref="C51:X51"/>
    <mergeCell ref="AC52:AD52"/>
    <mergeCell ref="AF52:AG52"/>
    <mergeCell ref="AU57:AW57"/>
    <mergeCell ref="AY57:AZ57"/>
    <mergeCell ref="K58:L58"/>
    <mergeCell ref="K59:L59"/>
    <mergeCell ref="M58:X58"/>
    <mergeCell ref="M59:X59"/>
    <mergeCell ref="AF58:AG58"/>
    <mergeCell ref="AF59:AG59"/>
    <mergeCell ref="AH58:BB58"/>
    <mergeCell ref="AH59:BB59"/>
    <mergeCell ref="AS54:BA54"/>
    <mergeCell ref="Y51:AA51"/>
    <mergeCell ref="Y52:AA52"/>
    <mergeCell ref="C114:F114"/>
    <mergeCell ref="H114:O114"/>
    <mergeCell ref="R114:V114"/>
    <mergeCell ref="AT115:AZ115"/>
    <mergeCell ref="AT116:AZ116"/>
    <mergeCell ref="AT117:AZ117"/>
    <mergeCell ref="C113:F113"/>
    <mergeCell ref="H113:O113"/>
    <mergeCell ref="R113:V113"/>
    <mergeCell ref="C125:F125"/>
    <mergeCell ref="H125:O125"/>
    <mergeCell ref="R125:V125"/>
    <mergeCell ref="X125:AK125"/>
    <mergeCell ref="AN125:AR125"/>
    <mergeCell ref="AT125:AZ125"/>
    <mergeCell ref="AU131:AW131"/>
    <mergeCell ref="AY131:AZ131"/>
    <mergeCell ref="A115:D117"/>
    <mergeCell ref="AT126:AZ126"/>
    <mergeCell ref="AT127:AZ127"/>
    <mergeCell ref="AT128:AZ128"/>
    <mergeCell ref="A126:D128"/>
    <mergeCell ref="C124:F124"/>
    <mergeCell ref="H124:O124"/>
    <mergeCell ref="R124:V124"/>
    <mergeCell ref="X124:AK124"/>
    <mergeCell ref="AN124:AR124"/>
    <mergeCell ref="AT124:AZ124"/>
    <mergeCell ref="AU120:AW120"/>
    <mergeCell ref="AY120:AZ120"/>
    <mergeCell ref="AN63:AR63"/>
    <mergeCell ref="AT67:AZ67"/>
    <mergeCell ref="AT68:AZ68"/>
    <mergeCell ref="AT69:AZ69"/>
    <mergeCell ref="C164:F164"/>
    <mergeCell ref="H164:O164"/>
    <mergeCell ref="R164:V164"/>
    <mergeCell ref="X164:AK164"/>
    <mergeCell ref="AN164:AR164"/>
    <mergeCell ref="AT164:AZ164"/>
    <mergeCell ref="A139:D141"/>
    <mergeCell ref="C152:F152"/>
    <mergeCell ref="H152:O152"/>
    <mergeCell ref="R152:V152"/>
    <mergeCell ref="X152:AK152"/>
    <mergeCell ref="AN152:AR152"/>
    <mergeCell ref="AT152:AZ152"/>
    <mergeCell ref="AU144:AW144"/>
    <mergeCell ref="AY144:AZ144"/>
    <mergeCell ref="AK146:BA146"/>
    <mergeCell ref="C151:F151"/>
    <mergeCell ref="H151:O151"/>
    <mergeCell ref="A67:D69"/>
    <mergeCell ref="C137:F137"/>
    <mergeCell ref="H165:O165"/>
    <mergeCell ref="R165:V165"/>
    <mergeCell ref="X165:AK165"/>
    <mergeCell ref="AN165:AR165"/>
    <mergeCell ref="AT165:AZ165"/>
    <mergeCell ref="C138:F138"/>
    <mergeCell ref="H138:O138"/>
    <mergeCell ref="R138:V138"/>
    <mergeCell ref="R151:V151"/>
    <mergeCell ref="X151:AK151"/>
    <mergeCell ref="AN151:AR151"/>
    <mergeCell ref="AT151:AZ151"/>
    <mergeCell ref="AV147:AZ147"/>
    <mergeCell ref="Z146:AI146"/>
    <mergeCell ref="Z147:AT147"/>
    <mergeCell ref="K145:X147"/>
    <mergeCell ref="AC148:AI148"/>
    <mergeCell ref="AC149:AI149"/>
    <mergeCell ref="AT138:AZ138"/>
    <mergeCell ref="X138:AK138"/>
    <mergeCell ref="AN138:AR138"/>
    <mergeCell ref="AF145:BA145"/>
    <mergeCell ref="A183:D185"/>
    <mergeCell ref="AT78:AZ78"/>
    <mergeCell ref="AT80:AZ80"/>
    <mergeCell ref="C182:F182"/>
    <mergeCell ref="H182:O182"/>
    <mergeCell ref="R182:V182"/>
    <mergeCell ref="X182:AK182"/>
    <mergeCell ref="AN182:AR182"/>
    <mergeCell ref="AT182:AZ182"/>
    <mergeCell ref="K172:X173"/>
    <mergeCell ref="AF172:BB173"/>
    <mergeCell ref="C181:F181"/>
    <mergeCell ref="H181:O181"/>
    <mergeCell ref="R181:V181"/>
    <mergeCell ref="X181:AK181"/>
    <mergeCell ref="AN181:AR181"/>
    <mergeCell ref="AT181:AZ181"/>
    <mergeCell ref="A153:D155"/>
    <mergeCell ref="A166:D168"/>
    <mergeCell ref="AY94:AZ94"/>
    <mergeCell ref="A78:D80"/>
    <mergeCell ref="K159:X160"/>
    <mergeCell ref="AF159:BB160"/>
    <mergeCell ref="C165:F165"/>
  </mergeCells>
  <phoneticPr fontId="2"/>
  <conditionalFormatting sqref="A6 A2:N2 Y8:AA10 A8:W8 A9:A10 F9:W10 C9:D10 A15:A16 AN16:AN18 T21 AI19:AK19 AI18:AJ18 Y21 BC16:BC19 AJ29 AJ28:AP28 AI3:AQ3 AW2 AM2:AN2 AR2 AI42 AS42 CL40:XFD51 AI57:AK57 AH58:AH60 BA64:BC64 AI81:AP81 AI97:AP97 AI67:AP72 AJ101:AJ102 AI129:AP129 AI142:AP142 BC131:BC132 BC144 BA142:BC143 BB57:BC57 BC42:BN51 AI40:BN41 BC30:BC33 BB2:BC2 AU3:BC3 BA81:BC82 BA97:BC97 BA129:BC130 BC83:BC85 BC94:BC96 AI118:AP118 BC58:BC63 BD60:BE60 BC78:BC80 BA93:BC93 AI106:AP107 Y2:AA3 A3:W3 A4 AI11:BB12 BV19:XFD22 BT16:XFD18 BM56:XFD56 BU142:XFD142 BC15:XFD15 AI8:XFD10 AI39:XFD39 BC27:XFD29 AI14:XFD14 BC52:XFD54 BC73:XFD74 BA106:XFD106 BD130:XFD132 BB113:XFD114 BB124:BG125 BB65:XFD66 BB76:XFD77 BB99:XFD102 BB87:XFD88 BB137:XFD138 BC108:XFD111 BC120:XFD122 BC135:XFD135 BB151:XFD152 BC147:XFD149 BD57:XFD59 BA70:XFD72 BD143:XFD144 A169:XFD169 BB164:XFD165 BA118:XFD118 BQ61:XFD63 BM64:XFD64 BM60:XFD60 BC67:XFD69 A156:XFD156 BD78:XFD85 BD93:XFD97 BE2:XFD3 BA55:XFD55 BC4:XFD7 BC11:XFD13 BT23:XFD23 BM75:XFD75 BM86:XFD86 BM98:XFD98 BM112:XFD112 BM136:XFD136 BM107:XFD107 BM123:XFD123 BM119:XFD119 BH133:XFD134 BH145:XFD146 BM150:XFD150 BM163:XFD163 BM157:XFD157 BB181:XFD182 BM180:XFD180 BM170:XFD170 BC153:XFD155 BC103:XFD105 BC89:XFD92 BC166:XFD168 BC115:XFD117 BC127:XFD128 BC139:XFD141 BC183:XFD185 BD129:BE129 CD129:XFD129 BC126:BG126 CL124:XFD126 BC158:XFD162 BD172:XFD174 BC171:XFD171 BC175:XFD179 AI54:AP55 A186:W1048576 Y186:AA1048576 AI186:XFD1048576 BC35:XFD38 BD24:XFD26 BD30:XFD34 AI35:AI38">
    <cfRule type="expression" dxfId="155" priority="400">
      <formula>CELL("protect",A2)=NOT0</formula>
    </cfRule>
    <cfRule type="expression" priority="401">
      <formula>CELL("protect",A2)=NOT0</formula>
    </cfRule>
    <cfRule type="expression" dxfId="154" priority="403">
      <formula>CELL("protect",A2)=0</formula>
    </cfRule>
  </conditionalFormatting>
  <conditionalFormatting sqref="O3">
    <cfRule type="expression" priority="402">
      <formula>CELL("protect",#REF!)</formula>
    </cfRule>
  </conditionalFormatting>
  <conditionalFormatting sqref="J27:J29">
    <cfRule type="expression" dxfId="153" priority="394">
      <formula>CELL("protect",J27)=NOT0</formula>
    </cfRule>
    <cfRule type="expression" priority="395">
      <formula>CELL("protect",J27)=NOT0</formula>
    </cfRule>
    <cfRule type="expression" dxfId="152" priority="396">
      <formula>CELL("protect",J27)=0</formula>
    </cfRule>
  </conditionalFormatting>
  <conditionalFormatting sqref="AM64:AP64">
    <cfRule type="expression" dxfId="151" priority="388">
      <formula>CELL("protect",AM64)=NOT0</formula>
    </cfRule>
    <cfRule type="expression" priority="389">
      <formula>CELL("protect",AM64)=NOT0</formula>
    </cfRule>
    <cfRule type="expression" dxfId="150" priority="390">
      <formula>CELL("protect",AM64)=0</formula>
    </cfRule>
  </conditionalFormatting>
  <conditionalFormatting sqref="BA75:BC75">
    <cfRule type="expression" dxfId="149" priority="385">
      <formula>CELL("protect",BA75)=NOT0</formula>
    </cfRule>
    <cfRule type="expression" priority="386">
      <formula>CELL("protect",BA75)=NOT0</formula>
    </cfRule>
    <cfRule type="expression" dxfId="148" priority="387">
      <formula>CELL("protect",BA75)=0</formula>
    </cfRule>
  </conditionalFormatting>
  <conditionalFormatting sqref="AM75:AP75">
    <cfRule type="expression" dxfId="147" priority="382">
      <formula>CELL("protect",AM75)=NOT0</formula>
    </cfRule>
    <cfRule type="expression" priority="383">
      <formula>CELL("protect",AM75)=NOT0</formula>
    </cfRule>
    <cfRule type="expression" dxfId="146" priority="384">
      <formula>CELL("protect",AM75)=0</formula>
    </cfRule>
  </conditionalFormatting>
  <conditionalFormatting sqref="AA72">
    <cfRule type="expression" dxfId="145" priority="376">
      <formula>CELL("protect",AA72)=NOT0</formula>
    </cfRule>
    <cfRule type="expression" priority="377">
      <formula>CELL("protect",AA72)=NOT0</formula>
    </cfRule>
    <cfRule type="expression" dxfId="144" priority="378">
      <formula>CELL("protect",AA72)=0</formula>
    </cfRule>
  </conditionalFormatting>
  <conditionalFormatting sqref="AI82:AP82">
    <cfRule type="expression" dxfId="143" priority="373">
      <formula>CELL("protect",AI82)=NOT0</formula>
    </cfRule>
    <cfRule type="expression" priority="374">
      <formula>CELL("protect",AI82)=NOT0</formula>
    </cfRule>
    <cfRule type="expression" dxfId="142" priority="375">
      <formula>CELL("protect",AI82)=0</formula>
    </cfRule>
  </conditionalFormatting>
  <conditionalFormatting sqref="BA86:BC86">
    <cfRule type="expression" dxfId="141" priority="361">
      <formula>CELL("protect",BA86)=NOT0</formula>
    </cfRule>
    <cfRule type="expression" priority="362">
      <formula>CELL("protect",BA86)=NOT0</formula>
    </cfRule>
    <cfRule type="expression" dxfId="140" priority="363">
      <formula>CELL("protect",BA86)=0</formula>
    </cfRule>
  </conditionalFormatting>
  <conditionalFormatting sqref="BA98:BC98">
    <cfRule type="expression" dxfId="139" priority="346">
      <formula>CELL("protect",BA98)=NOT0</formula>
    </cfRule>
    <cfRule type="expression" priority="347">
      <formula>CELL("protect",BA98)=NOT0</formula>
    </cfRule>
    <cfRule type="expression" dxfId="138" priority="348">
      <formula>CELL("protect",BA98)=0</formula>
    </cfRule>
  </conditionalFormatting>
  <conditionalFormatting sqref="AM86:AP86">
    <cfRule type="expression" dxfId="137" priority="358">
      <formula>CELL("protect",AM86)=NOT0</formula>
    </cfRule>
    <cfRule type="expression" priority="359">
      <formula>CELL("protect",AM86)=NOT0</formula>
    </cfRule>
    <cfRule type="expression" dxfId="136" priority="360">
      <formula>CELL("protect",AM86)=0</formula>
    </cfRule>
  </conditionalFormatting>
  <conditionalFormatting sqref="AI93:AP93">
    <cfRule type="expression" dxfId="135" priority="352">
      <formula>CELL("protect",AI93)=NOT0</formula>
    </cfRule>
    <cfRule type="expression" priority="353">
      <formula>CELL("protect",AI93)=NOT0</formula>
    </cfRule>
    <cfRule type="expression" dxfId="134" priority="354">
      <formula>CELL("protect",AI93)=0</formula>
    </cfRule>
  </conditionalFormatting>
  <conditionalFormatting sqref="AM98:AP98">
    <cfRule type="expression" dxfId="133" priority="343">
      <formula>CELL("protect",AM98)=NOT0</formula>
    </cfRule>
    <cfRule type="expression" priority="344">
      <formula>CELL("protect",AM98)=NOT0</formula>
    </cfRule>
    <cfRule type="expression" dxfId="132" priority="345">
      <formula>CELL("protect",AM98)=0</formula>
    </cfRule>
  </conditionalFormatting>
  <conditionalFormatting sqref="BA112:BC112">
    <cfRule type="expression" dxfId="131" priority="334">
      <formula>CELL("protect",BA112)=NOT0</formula>
    </cfRule>
    <cfRule type="expression" priority="335">
      <formula>CELL("protect",BA112)=NOT0</formula>
    </cfRule>
    <cfRule type="expression" dxfId="130" priority="336">
      <formula>CELL("protect",BA112)=0</formula>
    </cfRule>
  </conditionalFormatting>
  <conditionalFormatting sqref="BA136:BC136">
    <cfRule type="expression" dxfId="129" priority="304">
      <formula>CELL("protect",BA136)=NOT0</formula>
    </cfRule>
    <cfRule type="expression" priority="305">
      <formula>CELL("protect",BA136)=NOT0</formula>
    </cfRule>
    <cfRule type="expression" dxfId="128" priority="306">
      <formula>CELL("protect",BA136)=0</formula>
    </cfRule>
  </conditionalFormatting>
  <conditionalFormatting sqref="BA107:BC107">
    <cfRule type="expression" dxfId="127" priority="328">
      <formula>CELL("protect",BA107)=NOT0</formula>
    </cfRule>
    <cfRule type="expression" priority="329">
      <formula>CELL("protect",BA107)=NOT0</formula>
    </cfRule>
    <cfRule type="expression" dxfId="126" priority="330">
      <formula>CELL("protect",BA107)=0</formula>
    </cfRule>
  </conditionalFormatting>
  <conditionalFormatting sqref="BA123:BC123">
    <cfRule type="expression" dxfId="125" priority="319">
      <formula>CELL("protect",BA123)=NOT0</formula>
    </cfRule>
    <cfRule type="expression" priority="320">
      <formula>CELL("protect",BA123)=NOT0</formula>
    </cfRule>
    <cfRule type="expression" dxfId="124" priority="321">
      <formula>CELL("protect",BA123)=0</formula>
    </cfRule>
  </conditionalFormatting>
  <conditionalFormatting sqref="AP123">
    <cfRule type="expression" dxfId="123" priority="316">
      <formula>CELL("protect",AP123)=NOT0</formula>
    </cfRule>
    <cfRule type="expression" priority="317">
      <formula>CELL("protect",AP123)=NOT0</formula>
    </cfRule>
    <cfRule type="expression" dxfId="122" priority="318">
      <formula>CELL("protect",AP123)=0</formula>
    </cfRule>
  </conditionalFormatting>
  <conditionalFormatting sqref="AI119:AP119 BA119:BC119">
    <cfRule type="expression" dxfId="121" priority="313">
      <formula>CELL("protect",AI119)=NOT0</formula>
    </cfRule>
    <cfRule type="expression" priority="314">
      <formula>CELL("protect",AI119)=NOT0</formula>
    </cfRule>
    <cfRule type="expression" dxfId="120" priority="315">
      <formula>CELL("protect",AI119)=0</formula>
    </cfRule>
  </conditionalFormatting>
  <conditionalFormatting sqref="AI130:AP130 BC133:BC134">
    <cfRule type="expression" dxfId="119" priority="310">
      <formula>CELL("protect",AI130)=NOT0</formula>
    </cfRule>
    <cfRule type="expression" priority="311">
      <formula>CELL("protect",AI130)=NOT0</formula>
    </cfRule>
    <cfRule type="expression" dxfId="118" priority="312">
      <formula>CELL("protect",AI130)=0</formula>
    </cfRule>
  </conditionalFormatting>
  <conditionalFormatting sqref="AM136:AP136">
    <cfRule type="expression" dxfId="117" priority="301">
      <formula>CELL("protect",AM136)=NOT0</formula>
    </cfRule>
    <cfRule type="expression" priority="302">
      <formula>CELL("protect",AM136)=NOT0</formula>
    </cfRule>
    <cfRule type="expression" dxfId="116" priority="303">
      <formula>CELL("protect",AM136)=0</formula>
    </cfRule>
  </conditionalFormatting>
  <conditionalFormatting sqref="AI83:AK83 BB83">
    <cfRule type="expression" dxfId="115" priority="298">
      <formula>CELL("protect",AI83)=NOT0</formula>
    </cfRule>
    <cfRule type="expression" priority="299">
      <formula>CELL("protect",AI83)=NOT0</formula>
    </cfRule>
    <cfRule type="expression" dxfId="114" priority="300">
      <formula>CELL("protect",AI83)=0</formula>
    </cfRule>
  </conditionalFormatting>
  <conditionalFormatting sqref="AI94:AK94 BB94">
    <cfRule type="expression" dxfId="113" priority="295">
      <formula>CELL("protect",AI94)=NOT0</formula>
    </cfRule>
    <cfRule type="expression" priority="296">
      <formula>CELL("protect",AI94)=NOT0</formula>
    </cfRule>
    <cfRule type="expression" dxfId="112" priority="297">
      <formula>CELL("protect",AI94)=0</formula>
    </cfRule>
  </conditionalFormatting>
  <conditionalFormatting sqref="AI108:AK108 BB108">
    <cfRule type="expression" dxfId="111" priority="292">
      <formula>CELL("protect",AI108)=NOT0</formula>
    </cfRule>
    <cfRule type="expression" priority="293">
      <formula>CELL("protect",AI108)=NOT0</formula>
    </cfRule>
    <cfRule type="expression" dxfId="110" priority="294">
      <formula>CELL("protect",AI108)=0</formula>
    </cfRule>
  </conditionalFormatting>
  <conditionalFormatting sqref="BB120">
    <cfRule type="expression" dxfId="109" priority="289">
      <formula>CELL("protect",BB120)=NOT0</formula>
    </cfRule>
    <cfRule type="expression" priority="290">
      <formula>CELL("protect",BB120)=NOT0</formula>
    </cfRule>
    <cfRule type="expression" dxfId="108" priority="291">
      <formula>CELL("protect",BB120)=0</formula>
    </cfRule>
  </conditionalFormatting>
  <conditionalFormatting sqref="BB131">
    <cfRule type="expression" dxfId="107" priority="286">
      <formula>CELL("protect",BB131)=NOT0</formula>
    </cfRule>
    <cfRule type="expression" priority="287">
      <formula>CELL("protect",BB131)=NOT0</formula>
    </cfRule>
    <cfRule type="expression" dxfId="106" priority="288">
      <formula>CELL("protect",BB131)=0</formula>
    </cfRule>
  </conditionalFormatting>
  <conditionalFormatting sqref="AD133:AD135">
    <cfRule type="expression" dxfId="105" priority="283">
      <formula>CELL("protect",AD133)=NOT0</formula>
    </cfRule>
    <cfRule type="expression" priority="284">
      <formula>CELL("protect",AD133)=NOT0</formula>
    </cfRule>
    <cfRule type="expression" dxfId="104" priority="285">
      <formula>CELL("protect",AD133)=0</formula>
    </cfRule>
  </conditionalFormatting>
  <conditionalFormatting sqref="BC145:BC146">
    <cfRule type="expression" dxfId="103" priority="277">
      <formula>CELL("protect",BC145)=NOT0</formula>
    </cfRule>
    <cfRule type="expression" priority="278">
      <formula>CELL("protect",BC145)=NOT0</formula>
    </cfRule>
    <cfRule type="expression" dxfId="102" priority="279">
      <formula>CELL("protect",BC145)=0</formula>
    </cfRule>
  </conditionalFormatting>
  <conditionalFormatting sqref="BA150:BC150">
    <cfRule type="expression" dxfId="101" priority="271">
      <formula>CELL("protect",BA150)=NOT0</formula>
    </cfRule>
    <cfRule type="expression" priority="272">
      <formula>CELL("protect",BA150)=NOT0</formula>
    </cfRule>
    <cfRule type="expression" dxfId="100" priority="273">
      <formula>CELL("protect",BA150)=0</formula>
    </cfRule>
  </conditionalFormatting>
  <conditionalFormatting sqref="AO150:AP150">
    <cfRule type="expression" dxfId="99" priority="268">
      <formula>CELL("protect",AO150)=NOT0</formula>
    </cfRule>
    <cfRule type="expression" priority="269">
      <formula>CELL("protect",AO150)=NOT0</formula>
    </cfRule>
    <cfRule type="expression" dxfId="98" priority="270">
      <formula>CELL("protect",AO150)=0</formula>
    </cfRule>
  </conditionalFormatting>
  <conditionalFormatting sqref="AI144:AK144 BB144">
    <cfRule type="expression" dxfId="97" priority="265">
      <formula>CELL("protect",AI144)=NOT0</formula>
    </cfRule>
    <cfRule type="expression" priority="266">
      <formula>CELL("protect",AI144)=NOT0</formula>
    </cfRule>
    <cfRule type="expression" dxfId="96" priority="267">
      <formula>CELL("protect",AI144)=0</formula>
    </cfRule>
  </conditionalFormatting>
  <conditionalFormatting sqref="BB145:BB147">
    <cfRule type="expression" dxfId="95" priority="262">
      <formula>CELL("protect",BB145)=NOT0</formula>
    </cfRule>
    <cfRule type="expression" priority="263">
      <formula>CELL("protect",BB145)=NOT0</formula>
    </cfRule>
    <cfRule type="expression" dxfId="94" priority="264">
      <formula>CELL("protect",BB145)=0</formula>
    </cfRule>
  </conditionalFormatting>
  <conditionalFormatting sqref="AI143:AP143">
    <cfRule type="expression" dxfId="93" priority="235">
      <formula>CELL("protect",AI143)=NOT0</formula>
    </cfRule>
    <cfRule type="expression" priority="236">
      <formula>CELL("protect",AI143)=NOT0</formula>
    </cfRule>
    <cfRule type="expression" dxfId="92" priority="237">
      <formula>CELL("protect",AI143)=0</formula>
    </cfRule>
  </conditionalFormatting>
  <conditionalFormatting sqref="BA163:BC163">
    <cfRule type="expression" dxfId="91" priority="211">
      <formula>CELL("protect",BA163)=NOT0</formula>
    </cfRule>
    <cfRule type="expression" priority="212">
      <formula>CELL("protect",BA163)=NOT0</formula>
    </cfRule>
    <cfRule type="expression" dxfId="90" priority="213">
      <formula>CELL("protect",BA163)=0</formula>
    </cfRule>
  </conditionalFormatting>
  <conditionalFormatting sqref="AM163:AP163">
    <cfRule type="expression" dxfId="89" priority="208">
      <formula>CELL("protect",AM163)=NOT0</formula>
    </cfRule>
    <cfRule type="expression" priority="209">
      <formula>CELL("protect",AM163)=NOT0</formula>
    </cfRule>
    <cfRule type="expression" dxfId="88" priority="210">
      <formula>CELL("protect",AM163)=0</formula>
    </cfRule>
  </conditionalFormatting>
  <conditionalFormatting sqref="AI157:AP157 BA157:BC157">
    <cfRule type="expression" dxfId="87" priority="205">
      <formula>CELL("protect",AI157)=NOT0</formula>
    </cfRule>
    <cfRule type="expression" priority="206">
      <formula>CELL("protect",AI157)=NOT0</formula>
    </cfRule>
    <cfRule type="expression" dxfId="86" priority="207">
      <formula>CELL("protect",AI157)=0</formula>
    </cfRule>
  </conditionalFormatting>
  <conditionalFormatting sqref="BC172:BC174">
    <cfRule type="expression" dxfId="85" priority="196">
      <formula>CELL("protect",BC172)=NOT0</formula>
    </cfRule>
    <cfRule type="expression" priority="197">
      <formula>CELL("protect",BC172)=NOT0</formula>
    </cfRule>
    <cfRule type="expression" dxfId="84" priority="198">
      <formula>CELL("protect",BC172)=0</formula>
    </cfRule>
  </conditionalFormatting>
  <conditionalFormatting sqref="BA180:BC180">
    <cfRule type="expression" dxfId="83" priority="190">
      <formula>CELL("protect",BA180)=NOT0</formula>
    </cfRule>
    <cfRule type="expression" priority="191">
      <formula>CELL("protect",BA180)=NOT0</formula>
    </cfRule>
    <cfRule type="expression" dxfId="82" priority="192">
      <formula>CELL("protect",BA180)=0</formula>
    </cfRule>
  </conditionalFormatting>
  <conditionalFormatting sqref="AM180:AP180">
    <cfRule type="expression" dxfId="81" priority="187">
      <formula>CELL("protect",AM180)=NOT0</formula>
    </cfRule>
    <cfRule type="expression" priority="188">
      <formula>CELL("protect",AM180)=NOT0</formula>
    </cfRule>
    <cfRule type="expression" dxfId="80" priority="189">
      <formula>CELL("protect",AM180)=0</formula>
    </cfRule>
  </conditionalFormatting>
  <conditionalFormatting sqref="AI170:AP170 BA170:BC170">
    <cfRule type="expression" dxfId="79" priority="184">
      <formula>CELL("protect",AI170)=NOT0</formula>
    </cfRule>
    <cfRule type="expression" priority="185">
      <formula>CELL("protect",AI170)=NOT0</formula>
    </cfRule>
    <cfRule type="expression" dxfId="78" priority="186">
      <formula>CELL("protect",AI170)=0</formula>
    </cfRule>
  </conditionalFormatting>
  <conditionalFormatting sqref="AI171:AK171">
    <cfRule type="expression" dxfId="77" priority="181">
      <formula>CELL("protect",AI171)=NOT0</formula>
    </cfRule>
    <cfRule type="expression" priority="182">
      <formula>CELL("protect",AI171)=NOT0</formula>
    </cfRule>
    <cfRule type="expression" dxfId="76" priority="183">
      <formula>CELL("protect",AI171)=0</formula>
    </cfRule>
  </conditionalFormatting>
  <conditionalFormatting sqref="BB67">
    <cfRule type="expression" dxfId="75" priority="178">
      <formula>CELL("protect",BB67)=NOT0</formula>
    </cfRule>
    <cfRule type="expression" priority="179">
      <formula>CELL("protect",BB67)=NOT0</formula>
    </cfRule>
    <cfRule type="expression" dxfId="74" priority="180">
      <formula>CELL("protect",BB67)=0</formula>
    </cfRule>
  </conditionalFormatting>
  <conditionalFormatting sqref="BB68">
    <cfRule type="expression" dxfId="73" priority="175">
      <formula>CELL("protect",BB68)=NOT0</formula>
    </cfRule>
    <cfRule type="expression" priority="176">
      <formula>CELL("protect",BB68)=NOT0</formula>
    </cfRule>
    <cfRule type="expression" dxfId="72" priority="177">
      <formula>CELL("protect",BB68)=0</formula>
    </cfRule>
  </conditionalFormatting>
  <conditionalFormatting sqref="BB69">
    <cfRule type="expression" dxfId="71" priority="172">
      <formula>CELL("protect",BB69)=NOT0</formula>
    </cfRule>
    <cfRule type="expression" priority="173">
      <formula>CELL("protect",BB69)=NOT0</formula>
    </cfRule>
    <cfRule type="expression" dxfId="70" priority="174">
      <formula>CELL("protect",BB69)=0</formula>
    </cfRule>
  </conditionalFormatting>
  <conditionalFormatting sqref="AI115:AP117">
    <cfRule type="expression" dxfId="69" priority="103">
      <formula>CELL("protect",AI115)=NOT0</formula>
    </cfRule>
    <cfRule type="expression" priority="104">
      <formula>CELL("protect",AI115)=NOT0</formula>
    </cfRule>
    <cfRule type="expression" dxfId="68" priority="105">
      <formula>CELL("protect",AI115)=0</formula>
    </cfRule>
  </conditionalFormatting>
  <conditionalFormatting sqref="BB89:BB92">
    <cfRule type="expression" dxfId="67" priority="109">
      <formula>CELL("protect",BB89)=NOT0</formula>
    </cfRule>
    <cfRule type="expression" priority="110">
      <formula>CELL("protect",BB89)=NOT0</formula>
    </cfRule>
    <cfRule type="expression" dxfId="66" priority="111">
      <formula>CELL("protect",BB89)=0</formula>
    </cfRule>
  </conditionalFormatting>
  <conditionalFormatting sqref="AI153:AP153">
    <cfRule type="expression" dxfId="65" priority="163">
      <formula>CELL("protect",AI153)=NOT0</formula>
    </cfRule>
    <cfRule type="expression" priority="164">
      <formula>CELL("protect",AI153)=NOT0</formula>
    </cfRule>
    <cfRule type="expression" dxfId="64" priority="165">
      <formula>CELL("protect",AI153)=0</formula>
    </cfRule>
  </conditionalFormatting>
  <conditionalFormatting sqref="BB78:BB80">
    <cfRule type="expression" dxfId="63" priority="151">
      <formula>CELL("protect",BB78)=NOT0</formula>
    </cfRule>
    <cfRule type="expression" priority="152">
      <formula>CELL("protect",BB78)=NOT0</formula>
    </cfRule>
    <cfRule type="expression" dxfId="62" priority="153">
      <formula>CELL("protect",BB78)=0</formula>
    </cfRule>
  </conditionalFormatting>
  <conditionalFormatting sqref="AI78:AP80">
    <cfRule type="expression" dxfId="61" priority="154">
      <formula>CELL("protect",AI78)=NOT0</formula>
    </cfRule>
    <cfRule type="expression" priority="155">
      <formula>CELL("protect",AI78)=NOT0</formula>
    </cfRule>
    <cfRule type="expression" dxfId="60" priority="156">
      <formula>CELL("protect",AI78)=0</formula>
    </cfRule>
  </conditionalFormatting>
  <conditionalFormatting sqref="BB105">
    <cfRule type="expression" dxfId="59" priority="127">
      <formula>CELL("protect",BB105)=NOT0</formula>
    </cfRule>
    <cfRule type="expression" priority="128">
      <formula>CELL("protect",BB105)=NOT0</formula>
    </cfRule>
    <cfRule type="expression" dxfId="58" priority="129">
      <formula>CELL("protect",BB105)=0</formula>
    </cfRule>
  </conditionalFormatting>
  <conditionalFormatting sqref="AI103:AP105">
    <cfRule type="expression" dxfId="57" priority="136">
      <formula>CELL("protect",AI103)=NOT0</formula>
    </cfRule>
    <cfRule type="expression" priority="137">
      <formula>CELL("protect",AI103)=NOT0</formula>
    </cfRule>
    <cfRule type="expression" dxfId="56" priority="138">
      <formula>CELL("protect",AI103)=0</formula>
    </cfRule>
  </conditionalFormatting>
  <conditionalFormatting sqref="BB103">
    <cfRule type="expression" dxfId="55" priority="133">
      <formula>CELL("protect",BB103)=NOT0</formula>
    </cfRule>
    <cfRule type="expression" priority="134">
      <formula>CELL("protect",BB103)=NOT0</formula>
    </cfRule>
    <cfRule type="expression" dxfId="54" priority="135">
      <formula>CELL("protect",BB103)=0</formula>
    </cfRule>
  </conditionalFormatting>
  <conditionalFormatting sqref="BB104">
    <cfRule type="expression" dxfId="53" priority="130">
      <formula>CELL("protect",BB104)=NOT0</formula>
    </cfRule>
    <cfRule type="expression" priority="131">
      <formula>CELL("protect",BB104)=NOT0</formula>
    </cfRule>
    <cfRule type="expression" dxfId="52" priority="132">
      <formula>CELL("protect",BB104)=0</formula>
    </cfRule>
  </conditionalFormatting>
  <conditionalFormatting sqref="AI89:AP92">
    <cfRule type="expression" dxfId="51" priority="112">
      <formula>CELL("protect",AI89)=NOT0</formula>
    </cfRule>
    <cfRule type="expression" priority="113">
      <formula>CELL("protect",AI89)=NOT0</formula>
    </cfRule>
    <cfRule type="expression" dxfId="50" priority="114">
      <formula>CELL("protect",AI89)=0</formula>
    </cfRule>
  </conditionalFormatting>
  <conditionalFormatting sqref="AI166:AP168">
    <cfRule type="expression" dxfId="49" priority="37">
      <formula>CELL("protect",AI166)=NOT0</formula>
    </cfRule>
    <cfRule type="expression" priority="38">
      <formula>CELL("protect",AI166)=NOT0</formula>
    </cfRule>
    <cfRule type="expression" dxfId="48" priority="39">
      <formula>CELL("protect",AI166)=0</formula>
    </cfRule>
  </conditionalFormatting>
  <conditionalFormatting sqref="BB166:BB168">
    <cfRule type="expression" dxfId="47" priority="34">
      <formula>CELL("protect",BB166)=NOT0</formula>
    </cfRule>
    <cfRule type="expression" priority="35">
      <formula>CELL("protect",BB166)=NOT0</formula>
    </cfRule>
    <cfRule type="expression" dxfId="46" priority="36">
      <formula>CELL("protect",BB166)=0</formula>
    </cfRule>
  </conditionalFormatting>
  <conditionalFormatting sqref="BB115:BB117">
    <cfRule type="expression" dxfId="45" priority="100">
      <formula>CELL("protect",BB115)=NOT0</formula>
    </cfRule>
    <cfRule type="expression" priority="101">
      <formula>CELL("protect",BB115)=NOT0</formula>
    </cfRule>
    <cfRule type="expression" dxfId="44" priority="102">
      <formula>CELL("protect",BB115)=0</formula>
    </cfRule>
  </conditionalFormatting>
  <conditionalFormatting sqref="AI126:AP128">
    <cfRule type="expression" dxfId="43" priority="94">
      <formula>CELL("protect",AI126)=NOT0</formula>
    </cfRule>
    <cfRule type="expression" priority="95">
      <formula>CELL("protect",AI126)=NOT0</formula>
    </cfRule>
    <cfRule type="expression" dxfId="42" priority="96">
      <formula>CELL("protect",AI126)=0</formula>
    </cfRule>
  </conditionalFormatting>
  <conditionalFormatting sqref="BB126:BB128">
    <cfRule type="expression" dxfId="41" priority="91">
      <formula>CELL("protect",BB126)=NOT0</formula>
    </cfRule>
    <cfRule type="expression" priority="92">
      <formula>CELL("protect",BB126)=NOT0</formula>
    </cfRule>
    <cfRule type="expression" dxfId="40" priority="93">
      <formula>CELL("protect",BB126)=0</formula>
    </cfRule>
  </conditionalFormatting>
  <conditionalFormatting sqref="BB153">
    <cfRule type="expression" dxfId="39" priority="43">
      <formula>CELL("protect",BB153)=NOT0</formula>
    </cfRule>
    <cfRule type="expression" priority="44">
      <formula>CELL("protect",BB153)=NOT0</formula>
    </cfRule>
    <cfRule type="expression" dxfId="38" priority="45">
      <formula>CELL("protect",BB153)=0</formula>
    </cfRule>
  </conditionalFormatting>
  <conditionalFormatting sqref="AI139:AP141">
    <cfRule type="expression" dxfId="37" priority="73">
      <formula>CELL("protect",AI139)=NOT0</formula>
    </cfRule>
    <cfRule type="expression" priority="74">
      <formula>CELL("protect",AI139)=NOT0</formula>
    </cfRule>
    <cfRule type="expression" dxfId="36" priority="75">
      <formula>CELL("protect",AI139)=0</formula>
    </cfRule>
  </conditionalFormatting>
  <conditionalFormatting sqref="BB139:BB141">
    <cfRule type="expression" dxfId="35" priority="70">
      <formula>CELL("protect",BB139)=NOT0</formula>
    </cfRule>
    <cfRule type="expression" priority="71">
      <formula>CELL("protect",BB139)=NOT0</formula>
    </cfRule>
    <cfRule type="expression" dxfId="34" priority="72">
      <formula>CELL("protect",BB139)=0</formula>
    </cfRule>
  </conditionalFormatting>
  <conditionalFormatting sqref="AI154:AP155">
    <cfRule type="expression" dxfId="33" priority="64">
      <formula>CELL("protect",AI154)=NOT0</formula>
    </cfRule>
    <cfRule type="expression" priority="65">
      <formula>CELL("protect",AI154)=NOT0</formula>
    </cfRule>
    <cfRule type="expression" dxfId="32" priority="66">
      <formula>CELL("protect",AI154)=0</formula>
    </cfRule>
  </conditionalFormatting>
  <conditionalFormatting sqref="BB154:BB155">
    <cfRule type="expression" dxfId="31" priority="61">
      <formula>CELL("protect",BB154)=NOT0</formula>
    </cfRule>
    <cfRule type="expression" priority="62">
      <formula>CELL("protect",BB154)=NOT0</formula>
    </cfRule>
    <cfRule type="expression" dxfId="30" priority="63">
      <formula>CELL("protect",BB154)=0</formula>
    </cfRule>
  </conditionalFormatting>
  <conditionalFormatting sqref="AM112:AP112">
    <cfRule type="expression" dxfId="29" priority="58">
      <formula>CELL("protect",AM112)=NOT0</formula>
    </cfRule>
    <cfRule type="expression" priority="59">
      <formula>CELL("protect",AM112)=NOT0</formula>
    </cfRule>
    <cfRule type="expression" dxfId="28" priority="60">
      <formula>CELL("protect",AM112)=0</formula>
    </cfRule>
  </conditionalFormatting>
  <conditionalFormatting sqref="AI120:AK120">
    <cfRule type="expression" dxfId="27" priority="55">
      <formula>CELL("protect",AI120)=NOT0</formula>
    </cfRule>
    <cfRule type="expression" priority="56">
      <formula>CELL("protect",AI120)=NOT0</formula>
    </cfRule>
    <cfRule type="expression" dxfId="26" priority="57">
      <formula>CELL("protect",AI120)=0</formula>
    </cfRule>
  </conditionalFormatting>
  <conditionalFormatting sqref="AM123:AO123">
    <cfRule type="expression" dxfId="25" priority="52">
      <formula>CELL("protect",AM123)=NOT0</formula>
    </cfRule>
    <cfRule type="expression" priority="53">
      <formula>CELL("protect",AM123)=NOT0</formula>
    </cfRule>
    <cfRule type="expression" dxfId="24" priority="54">
      <formula>CELL("protect",AM123)=0</formula>
    </cfRule>
  </conditionalFormatting>
  <conditionalFormatting sqref="AI131:AK131">
    <cfRule type="expression" dxfId="23" priority="49">
      <formula>CELL("protect",AI131)=NOT0</formula>
    </cfRule>
    <cfRule type="expression" priority="50">
      <formula>CELL("protect",AI131)=NOT0</formula>
    </cfRule>
    <cfRule type="expression" dxfId="22" priority="51">
      <formula>CELL("protect",AI131)=0</formula>
    </cfRule>
  </conditionalFormatting>
  <conditionalFormatting sqref="AM150:AN150">
    <cfRule type="expression" dxfId="21" priority="46">
      <formula>CELL("protect",AM150)=NOT0</formula>
    </cfRule>
    <cfRule type="expression" priority="47">
      <formula>CELL("protect",AM150)=NOT0</formula>
    </cfRule>
    <cfRule type="expression" dxfId="20" priority="48">
      <formula>CELL("protect",AM150)=0</formula>
    </cfRule>
  </conditionalFormatting>
  <conditionalFormatting sqref="AI183:AP185">
    <cfRule type="expression" dxfId="19" priority="28">
      <formula>CELL("protect",AI183)=NOT0</formula>
    </cfRule>
    <cfRule type="expression" priority="29">
      <formula>CELL("protect",AI183)=NOT0</formula>
    </cfRule>
    <cfRule type="expression" dxfId="18" priority="30">
      <formula>CELL("protect",AI183)=0</formula>
    </cfRule>
  </conditionalFormatting>
  <conditionalFormatting sqref="BB183:BB185">
    <cfRule type="expression" dxfId="17" priority="25">
      <formula>CELL("protect",BB183)=NOT0</formula>
    </cfRule>
    <cfRule type="expression" priority="26">
      <formula>CELL("protect",BB183)=NOT0</formula>
    </cfRule>
    <cfRule type="expression" dxfId="16" priority="27">
      <formula>CELL("protect",BB183)=0</formula>
    </cfRule>
  </conditionalFormatting>
  <conditionalFormatting sqref="AS184:AV184 AX184:AZ184">
    <cfRule type="expression" dxfId="15" priority="22">
      <formula>CELL("protect",AS184)=NOT0</formula>
    </cfRule>
    <cfRule type="expression" priority="23">
      <formula>CELL("protect",AS184)=NOT0</formula>
    </cfRule>
    <cfRule type="expression" dxfId="14" priority="24">
      <formula>CELL("protect",AS184)=0</formula>
    </cfRule>
  </conditionalFormatting>
  <conditionalFormatting sqref="AV135:AX135">
    <cfRule type="expression" dxfId="13" priority="19">
      <formula>CELL("protect",AV135)=NOT0</formula>
    </cfRule>
    <cfRule type="expression" priority="20">
      <formula>CELL("protect",AV135)=NOT0</formula>
    </cfRule>
    <cfRule type="expression" dxfId="12" priority="21">
      <formula>CELL("protect",AV135)=0</formula>
    </cfRule>
  </conditionalFormatting>
  <conditionalFormatting sqref="AI158:AK158">
    <cfRule type="expression" dxfId="11" priority="16">
      <formula>CELL("protect",AI158)=NOT0</formula>
    </cfRule>
    <cfRule type="expression" priority="17">
      <formula>CELL("protect",AI158)=NOT0</formula>
    </cfRule>
    <cfRule type="expression" dxfId="10" priority="18">
      <formula>CELL("protect",AI158)=0</formula>
    </cfRule>
  </conditionalFormatting>
  <conditionalFormatting sqref="AI161:AK162">
    <cfRule type="expression" dxfId="9" priority="13">
      <formula>CELL("protect",AI161)=NOT0</formula>
    </cfRule>
    <cfRule type="expression" priority="14">
      <formula>CELL("protect",AI161)=NOT0</formula>
    </cfRule>
    <cfRule type="expression" dxfId="8" priority="15">
      <formula>CELL("protect",AI161)=0</formula>
    </cfRule>
  </conditionalFormatting>
  <conditionalFormatting sqref="AR175:AT175">
    <cfRule type="expression" dxfId="7" priority="10">
      <formula>CELL("protect",AR175)=NOT0</formula>
    </cfRule>
    <cfRule type="expression" priority="11">
      <formula>CELL("protect",AR175)=NOT0</formula>
    </cfRule>
    <cfRule type="expression" dxfId="6" priority="12">
      <formula>CELL("protect",AR175)=0</formula>
    </cfRule>
  </conditionalFormatting>
  <conditionalFormatting sqref="AR176:AT176">
    <cfRule type="expression" dxfId="5" priority="7">
      <formula>CELL("protect",AR176)=NOT0</formula>
    </cfRule>
    <cfRule type="expression" priority="8">
      <formula>CELL("protect",AR176)=NOT0</formula>
    </cfRule>
    <cfRule type="expression" dxfId="4" priority="9">
      <formula>CELL("protect",AR176)=0</formula>
    </cfRule>
  </conditionalFormatting>
  <conditionalFormatting sqref="AR178:AT178">
    <cfRule type="expression" dxfId="3" priority="4">
      <formula>CELL("protect",AR178)=NOT0</formula>
    </cfRule>
    <cfRule type="expression" priority="5">
      <formula>CELL("protect",AR178)=NOT0</formula>
    </cfRule>
    <cfRule type="expression" dxfId="2" priority="6">
      <formula>CELL("protect",AR178)=0</formula>
    </cfRule>
  </conditionalFormatting>
  <conditionalFormatting sqref="AR179:AT179">
    <cfRule type="expression" dxfId="1" priority="1">
      <formula>CELL("protect",AR179)=NOT0</formula>
    </cfRule>
    <cfRule type="expression" priority="2">
      <formula>CELL("protect",AR179)=NOT0</formula>
    </cfRule>
    <cfRule type="expression" dxfId="0" priority="3">
      <formula>CELL("protect",AR179)=0</formula>
    </cfRule>
  </conditionalFormatting>
  <dataValidations count="1">
    <dataValidation type="list" allowBlank="1" showInputMessage="1" showErrorMessage="1" sqref="AM16:AM18 I23 W23 AK23 AE27:AE29 T26 AF174 K35:K36 B40:B41 B44:B53 A56 A71 A82 A93 A107 A119 A130 A143 A157 A170 AC57 AH57 AL64 AB64 AB75 AL75 AC83 AH83 AB86 AL86 AH94 AC94 AB98 AL98 Q101:Q102 AC108 AH108 AB112 AL112 AC120 AH120 AB123 AL123 AH131 AB136 AL136 AC144 AH144 AB150 AL150 AU135 AP135 AB163 AL163 AB180 B9:B12 AC131 AH171 AC158 AC171 AH161:AH162 AH158 AC161:AC162 AQ175:AQ176 AL175:AL176 AL178:AL180 AQ178:AQ179 T174 I26:I30 I32">
      <formula1>$BD$2:$BD$3</formula1>
    </dataValidation>
  </dataValidations>
  <pageMargins left="0.47244094488188981" right="0.39370078740157483" top="0.59055118110236227" bottom="0.39370078740157483" header="0.39370078740157483" footer="0.31496062992125984"/>
  <pageSetup paperSize="9" fitToHeight="0" orientation="portrait" r:id="rId1"/>
  <headerFooter differentFirst="1">
    <oddHeader>&amp;L&amp;"ＭＳ 明朝,標準"【別紙】交付申請設備内訳</oddHeader>
    <firstHeader>&amp;L&amp;"ＭＳ 明朝,標準"&amp;10別記様式第１号（第６条関係）</firstHeader>
  </headerFooter>
  <rowBreaks count="3" manualBreakCount="3">
    <brk id="54" max="53" man="1"/>
    <brk id="105" max="16383" man="1"/>
    <brk id="1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2026-04-27T00:21:48Z</dcterms:created>
  <dcterms:modified xsi:type="dcterms:W3CDTF">2026-06-01T00:50:48Z</dcterms:modified>
</cp:coreProperties>
</file>